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INFORMES MENSUALES\TRANSPARENCIA-POA\CARGAS TRANSPARENCIA\2017\"/>
    </mc:Choice>
  </mc:AlternateContent>
  <xr:revisionPtr revIDLastSave="0" documentId="13_ncr:1_{4AAF9011-EEDF-4155-B427-877CECA346AF}" xr6:coauthVersionLast="43" xr6:coauthVersionMax="43" xr10:uidLastSave="{00000000-0000-0000-0000-000000000000}"/>
  <bookViews>
    <workbookView xWindow="11820" yWindow="0" windowWidth="12240" windowHeight="12900" xr2:uid="{00000000-000D-0000-FFFF-FFFF00000000}"/>
  </bookViews>
  <sheets>
    <sheet name="4o trimestre" sheetId="1" r:id="rId1"/>
  </sheets>
  <definedNames>
    <definedName name="_xlnm.Print_Area" localSheetId="0">'4o trimestre'!$A$1:$N$23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60" i="1" l="1"/>
  <c r="H60" i="1"/>
  <c r="I60" i="1"/>
  <c r="J60" i="1"/>
  <c r="K60" i="1"/>
  <c r="L60" i="1"/>
  <c r="G60" i="1"/>
  <c r="H87" i="1" l="1"/>
  <c r="I87" i="1"/>
  <c r="J87" i="1"/>
  <c r="K87" i="1"/>
  <c r="L87" i="1"/>
  <c r="G87" i="1"/>
  <c r="K86" i="1"/>
  <c r="H86" i="1"/>
  <c r="M85" i="1"/>
  <c r="K80" i="1"/>
  <c r="H80" i="1"/>
  <c r="K76" i="1"/>
  <c r="H76" i="1"/>
  <c r="K72" i="1"/>
  <c r="H72" i="1"/>
  <c r="K74" i="1"/>
  <c r="H74" i="1"/>
  <c r="L86" i="1"/>
  <c r="I86" i="1"/>
  <c r="K35" i="1" l="1"/>
  <c r="H35" i="1"/>
  <c r="K40" i="1"/>
  <c r="H40" i="1"/>
  <c r="K49" i="1"/>
  <c r="H49" i="1"/>
  <c r="K59" i="1"/>
  <c r="H59" i="1"/>
  <c r="M42" i="1"/>
  <c r="M43" i="1"/>
  <c r="M44" i="1"/>
  <c r="M45" i="1"/>
  <c r="H46" i="1"/>
  <c r="K46" i="1"/>
  <c r="M39" i="1"/>
  <c r="M38" i="1"/>
  <c r="M37" i="1"/>
  <c r="M36" i="1"/>
  <c r="M34" i="1"/>
  <c r="H23" i="1" l="1"/>
  <c r="I23" i="1"/>
  <c r="J23" i="1"/>
  <c r="K23" i="1"/>
  <c r="L23" i="1"/>
  <c r="G23" i="1"/>
  <c r="M13" i="1"/>
  <c r="K15" i="1"/>
  <c r="H15" i="1"/>
  <c r="M7" i="1"/>
  <c r="M8" i="1"/>
  <c r="M9" i="1"/>
  <c r="M26" i="1" l="1"/>
  <c r="M25" i="1"/>
  <c r="K10" i="1" l="1"/>
  <c r="K18" i="1"/>
  <c r="K22" i="1"/>
  <c r="H18" i="1"/>
  <c r="K51" i="1"/>
  <c r="H51" i="1"/>
  <c r="M54" i="1"/>
  <c r="M55" i="1"/>
  <c r="M50" i="1"/>
  <c r="M47" i="1"/>
  <c r="L59" i="1"/>
  <c r="I59" i="1"/>
  <c r="M58" i="1"/>
  <c r="M57" i="1"/>
  <c r="M56" i="1"/>
  <c r="M53" i="1"/>
  <c r="M52" i="1"/>
  <c r="L49" i="1"/>
  <c r="I49" i="1"/>
  <c r="M48" i="1"/>
  <c r="L46" i="1"/>
  <c r="I46" i="1"/>
  <c r="M41" i="1"/>
  <c r="M46" i="1" s="1"/>
  <c r="M35" i="1"/>
  <c r="M11" i="1"/>
  <c r="M12" i="1" s="1"/>
  <c r="H12" i="1"/>
  <c r="K12" i="1"/>
  <c r="H22" i="1"/>
  <c r="H10" i="1"/>
  <c r="M20" i="1"/>
  <c r="M21" i="1"/>
  <c r="M19" i="1"/>
  <c r="L18" i="1"/>
  <c r="I18" i="1"/>
  <c r="M16" i="1"/>
  <c r="M18" i="1" s="1"/>
  <c r="M14" i="1"/>
  <c r="M15" i="1" s="1"/>
  <c r="M84" i="1"/>
  <c r="M83" i="1"/>
  <c r="M82" i="1"/>
  <c r="M81" i="1"/>
  <c r="M86" i="1" s="1"/>
  <c r="M79" i="1"/>
  <c r="M78" i="1"/>
  <c r="M77" i="1"/>
  <c r="M80" i="1" s="1"/>
  <c r="M75" i="1"/>
  <c r="M76" i="1" s="1"/>
  <c r="M73" i="1"/>
  <c r="M74" i="1" s="1"/>
  <c r="M71" i="1"/>
  <c r="M72" i="1" s="1"/>
  <c r="M87" i="1" l="1"/>
  <c r="M62" i="1"/>
  <c r="M40" i="1"/>
  <c r="M51" i="1"/>
  <c r="M49" i="1"/>
  <c r="M63" i="1"/>
  <c r="M59" i="1"/>
  <c r="M10" i="1"/>
  <c r="M22" i="1"/>
  <c r="M23" i="1" l="1"/>
  <c r="M89" i="1"/>
  <c r="M90" i="1"/>
</calcChain>
</file>

<file path=xl/sharedStrings.xml><?xml version="1.0" encoding="utf-8"?>
<sst xmlns="http://schemas.openxmlformats.org/spreadsheetml/2006/main" count="318" uniqueCount="108">
  <si>
    <t>P.A.M.A.R.</t>
  </si>
  <si>
    <t>Programa de Atención a Menores y Adolescentes en Riesgo</t>
  </si>
  <si>
    <t>FECHA</t>
  </si>
  <si>
    <t>TEMA</t>
  </si>
  <si>
    <t>ESCUELA</t>
  </si>
  <si>
    <t>EDAD</t>
  </si>
  <si>
    <t>TOTAL</t>
  </si>
  <si>
    <t>LUGAR</t>
  </si>
  <si>
    <t>H</t>
  </si>
  <si>
    <t>M</t>
  </si>
  <si>
    <t>TOTAL HOMBRES</t>
  </si>
  <si>
    <t>TOTAL MUJERES</t>
  </si>
  <si>
    <t>ESI</t>
  </si>
  <si>
    <t>PE</t>
  </si>
  <si>
    <t>BT</t>
  </si>
  <si>
    <t>PI</t>
  </si>
  <si>
    <t>AE</t>
  </si>
  <si>
    <t>PROG.</t>
  </si>
  <si>
    <t>ADULTO</t>
  </si>
  <si>
    <t>ADOL.</t>
  </si>
  <si>
    <t>NIÑA/O</t>
  </si>
  <si>
    <t>TOTAL GENERAL</t>
  </si>
  <si>
    <t>PASNNA</t>
  </si>
  <si>
    <t>PA</t>
  </si>
  <si>
    <t>Sec. Hermanos Serdán</t>
  </si>
  <si>
    <t>San José del Valle</t>
  </si>
  <si>
    <t>20-40</t>
  </si>
  <si>
    <t>M=</t>
  </si>
  <si>
    <t>H=</t>
  </si>
  <si>
    <t>18-60</t>
  </si>
  <si>
    <t>Plática sobre Explotación Sexual y Trata</t>
  </si>
  <si>
    <t>Primaria José Ma. Morelos T.V.</t>
  </si>
  <si>
    <t>Lázaro Cárdenas #56 Centro, San Juan de Abajo.</t>
  </si>
  <si>
    <t>Comunidad</t>
  </si>
  <si>
    <t>Mezcales</t>
  </si>
  <si>
    <t>Plaza Principal El Colomo</t>
  </si>
  <si>
    <t>18-50</t>
  </si>
  <si>
    <t>Taller para padres</t>
  </si>
  <si>
    <t>Jornada Nacional Derechos NNA</t>
  </si>
  <si>
    <t>Sec. 66 Amado Nervo</t>
  </si>
  <si>
    <t>VALLE DE MEXICO Y VALLE DE ATECUARO S/N, VALLE DORADO</t>
  </si>
  <si>
    <t>25-26/11/2017</t>
  </si>
  <si>
    <t>LÁZARO CÁRDENAS, SAN JUAN DE ABAJO</t>
  </si>
  <si>
    <t>MEXICO NUM. 120 PONIENTE, SAN JOSÉ DEL VALLE</t>
  </si>
  <si>
    <t>Caminata por la eliminación de la violencia</t>
  </si>
  <si>
    <t>Conferencia: Día del discapacitado</t>
  </si>
  <si>
    <t>Av. Michoacán 200, Centro, San Jose del Valle</t>
  </si>
  <si>
    <t>Los derechos de la niñez</t>
  </si>
  <si>
    <t>Primaria Américas Unidas</t>
  </si>
  <si>
    <t>13 DE JULIO S/N, EL COLOMO</t>
  </si>
  <si>
    <t>12  a 17</t>
  </si>
  <si>
    <t>18 a 80</t>
  </si>
  <si>
    <t>12 a 17</t>
  </si>
  <si>
    <t>18-40</t>
  </si>
  <si>
    <t>6 a 12</t>
  </si>
  <si>
    <t>Taller para padres Prev. abuso sexual</t>
  </si>
  <si>
    <t>18 a 50</t>
  </si>
  <si>
    <t>Plática prevención de adicciones</t>
  </si>
  <si>
    <t>Plaza Principal, El Colomo</t>
  </si>
  <si>
    <t>13-17</t>
  </si>
  <si>
    <t>Programa Operativo Anual 2017</t>
  </si>
  <si>
    <t>MES: DICIEMBRE</t>
  </si>
  <si>
    <t>MES: NOVIEMBRE</t>
  </si>
  <si>
    <t>MES: OCTUBRE</t>
  </si>
  <si>
    <t>Plática sobre prevención del embarazo</t>
  </si>
  <si>
    <t>MEXICO #120 PONIENTE, SAN JOSÉ DEL VALLE</t>
  </si>
  <si>
    <t>Guardería Patria y Cultura</t>
  </si>
  <si>
    <t>Lázaro Cárdenas 120, Mezcales</t>
  </si>
  <si>
    <t>20-60</t>
  </si>
  <si>
    <t>1a Jornada Abuso Sexual</t>
  </si>
  <si>
    <t>JN Emilia Ferreiro</t>
  </si>
  <si>
    <t>NARDOS S/N, JARDINES DEL SOL, SAN JOSÉ DEL VALLE</t>
  </si>
  <si>
    <t>Primaria Jaime Torres Bodet</t>
  </si>
  <si>
    <t>BOULEVARD LAS PALMAS NUM. 5, VALLE DORADO</t>
  </si>
  <si>
    <t>6-12</t>
  </si>
  <si>
    <t>JN Mundo Pequeño</t>
  </si>
  <si>
    <t>VALLE DEL NOGAL NUM. 197, VALLE DORADO</t>
  </si>
  <si>
    <t>4-5</t>
  </si>
  <si>
    <t>Plática sobre prevención del Bullying</t>
  </si>
  <si>
    <t>Primaria José Ma. Morelos T.M.</t>
  </si>
  <si>
    <t>6 a 11</t>
  </si>
  <si>
    <t>Jardín de Niños alfonso Reyes</t>
  </si>
  <si>
    <t>México #100 Valle de Banderas</t>
  </si>
  <si>
    <t>Plática Buen Trato</t>
  </si>
  <si>
    <t>Mar Negro #1 Fracc. Altavela</t>
  </si>
  <si>
    <t>4 a 12</t>
  </si>
  <si>
    <t>5a Jornada Nacional B.T.</t>
  </si>
  <si>
    <t>Prim. Guillermo Flores Muñoz</t>
  </si>
  <si>
    <t>Domicilio Conocido, El Coatante</t>
  </si>
  <si>
    <t>7 a 12</t>
  </si>
  <si>
    <t>Sec. Justo Sierra</t>
  </si>
  <si>
    <t>KILOMETRO 12 MEZCALES-VALLE, VALLE DE BANDERAS</t>
  </si>
  <si>
    <t>13-16</t>
  </si>
  <si>
    <t>Plática para padres</t>
  </si>
  <si>
    <t>Lázaro Cárdenas Centro, San Juan de Abajo</t>
  </si>
  <si>
    <t>20-41</t>
  </si>
  <si>
    <t>12 A 17</t>
  </si>
  <si>
    <t>6 A 11</t>
  </si>
  <si>
    <t>Sec. Fray Junípero Serra</t>
  </si>
  <si>
    <t>AQUILES SERDAN NUM. 18, BUCERÍAS</t>
  </si>
  <si>
    <t>Lázaro Cárdenas, Centro, San Juan de Abajo</t>
  </si>
  <si>
    <t>KILOMETRO NUM. 12 MEZCALES-VALLE, VALLE DE BANDERAS</t>
  </si>
  <si>
    <t>Centro DIF</t>
  </si>
  <si>
    <t>Hidalgo 500 Sur Valle de Banderas</t>
  </si>
  <si>
    <t>20-61</t>
  </si>
  <si>
    <t>20-62</t>
  </si>
  <si>
    <t>20-63</t>
  </si>
  <si>
    <t>20-64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</si>
</sst>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4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 style="double">
        <color rgb="FF3F3F3F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92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/>
    <xf numFmtId="44" fontId="0" fillId="0" borderId="0" xfId="1" applyFont="1"/>
    <xf numFmtId="0" fontId="6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3" fillId="4" borderId="3" xfId="0" applyFont="1" applyFill="1" applyBorder="1" applyAlignment="1">
      <alignment horizontal="center"/>
    </xf>
    <xf numFmtId="0" fontId="0" fillId="0" borderId="7" xfId="0" applyBorder="1"/>
    <xf numFmtId="0" fontId="3" fillId="4" borderId="6" xfId="0" applyFont="1" applyFill="1" applyBorder="1" applyAlignment="1">
      <alignment horizontal="center"/>
    </xf>
    <xf numFmtId="0" fontId="0" fillId="0" borderId="4" xfId="0" applyBorder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3" fillId="4" borderId="12" xfId="0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/>
    <xf numFmtId="44" fontId="14" fillId="0" borderId="0" xfId="1" applyFont="1"/>
    <xf numFmtId="0" fontId="14" fillId="0" borderId="0" xfId="0" applyFont="1"/>
    <xf numFmtId="0" fontId="12" fillId="0" borderId="0" xfId="0" applyFont="1" applyAlignment="1">
      <alignment vertical="top" wrapText="1"/>
    </xf>
    <xf numFmtId="0" fontId="0" fillId="0" borderId="12" xfId="0" applyBorder="1" applyAlignment="1">
      <alignment horizontal="center" wrapText="1"/>
    </xf>
    <xf numFmtId="0" fontId="0" fillId="0" borderId="16" xfId="0" applyBorder="1"/>
    <xf numFmtId="0" fontId="0" fillId="0" borderId="18" xfId="0" applyBorder="1" applyAlignment="1">
      <alignment horizontal="center" wrapText="1"/>
    </xf>
    <xf numFmtId="0" fontId="3" fillId="4" borderId="18" xfId="0" applyFont="1" applyFill="1" applyBorder="1" applyAlignment="1">
      <alignment horizontal="center"/>
    </xf>
    <xf numFmtId="0" fontId="0" fillId="0" borderId="21" xfId="0" applyBorder="1"/>
    <xf numFmtId="15" fontId="0" fillId="0" borderId="20" xfId="0" applyNumberFormat="1" applyBorder="1"/>
    <xf numFmtId="15" fontId="0" fillId="0" borderId="20" xfId="0" applyNumberFormat="1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22" xfId="0" applyBorder="1"/>
    <xf numFmtId="15" fontId="0" fillId="0" borderId="22" xfId="0" applyNumberFormat="1" applyBorder="1"/>
    <xf numFmtId="15" fontId="0" fillId="0" borderId="22" xfId="0" applyNumberFormat="1" applyBorder="1" applyAlignment="1">
      <alignment horizontal="center"/>
    </xf>
    <xf numFmtId="0" fontId="10" fillId="4" borderId="23" xfId="2" applyFont="1" applyFill="1" applyBorder="1" applyAlignment="1">
      <alignment horizontal="center"/>
    </xf>
    <xf numFmtId="0" fontId="10" fillId="4" borderId="24" xfId="2" applyFont="1" applyFill="1" applyBorder="1" applyAlignment="1">
      <alignment horizontal="center"/>
    </xf>
    <xf numFmtId="0" fontId="0" fillId="0" borderId="17" xfId="0" applyBorder="1" applyAlignment="1">
      <alignment wrapText="1"/>
    </xf>
    <xf numFmtId="15" fontId="0" fillId="0" borderId="25" xfId="0" applyNumberFormat="1" applyBorder="1" applyAlignment="1">
      <alignment horizontal="center"/>
    </xf>
    <xf numFmtId="15" fontId="0" fillId="0" borderId="16" xfId="0" applyNumberFormat="1" applyBorder="1" applyAlignment="1">
      <alignment horizontal="center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0" fillId="5" borderId="10" xfId="0" applyFill="1" applyBorder="1" applyAlignment="1">
      <alignment horizontal="right" wrapText="1"/>
    </xf>
    <xf numFmtId="0" fontId="0" fillId="5" borderId="5" xfId="0" applyFill="1" applyBorder="1" applyAlignment="1">
      <alignment horizontal="right" wrapText="1"/>
    </xf>
    <xf numFmtId="0" fontId="0" fillId="5" borderId="9" xfId="0" applyFill="1" applyBorder="1"/>
    <xf numFmtId="0" fontId="0" fillId="5" borderId="11" xfId="0" applyFill="1" applyBorder="1"/>
    <xf numFmtId="0" fontId="0" fillId="0" borderId="32" xfId="0" applyBorder="1"/>
    <xf numFmtId="0" fontId="0" fillId="0" borderId="15" xfId="0" applyBorder="1"/>
    <xf numFmtId="0" fontId="10" fillId="4" borderId="34" xfId="2" applyFont="1" applyFill="1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3" borderId="12" xfId="0" applyFill="1" applyBorder="1" applyAlignment="1">
      <alignment wrapText="1"/>
    </xf>
    <xf numFmtId="0" fontId="0" fillId="0" borderId="13" xfId="0" applyBorder="1" applyAlignment="1">
      <alignment horizontal="center" wrapText="1"/>
    </xf>
    <xf numFmtId="0" fontId="0" fillId="0" borderId="25" xfId="0" applyBorder="1"/>
    <xf numFmtId="0" fontId="10" fillId="4" borderId="37" xfId="2" applyFont="1" applyFill="1" applyBorder="1" applyAlignment="1">
      <alignment horizontal="center"/>
    </xf>
    <xf numFmtId="0" fontId="0" fillId="0" borderId="32" xfId="0" applyBorder="1" applyAlignment="1">
      <alignment wrapText="1"/>
    </xf>
    <xf numFmtId="0" fontId="0" fillId="0" borderId="15" xfId="0" applyBorder="1" applyAlignment="1">
      <alignment wrapText="1"/>
    </xf>
    <xf numFmtId="0" fontId="0" fillId="3" borderId="12" xfId="0" applyFill="1" applyBorder="1"/>
    <xf numFmtId="15" fontId="15" fillId="0" borderId="1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3" fillId="5" borderId="29" xfId="0" applyFont="1" applyFill="1" applyBorder="1"/>
    <xf numFmtId="0" fontId="3" fillId="3" borderId="8" xfId="0" quotePrefix="1" applyFont="1" applyFill="1" applyBorder="1"/>
    <xf numFmtId="0" fontId="3" fillId="3" borderId="8" xfId="0" applyFont="1" applyFill="1" applyBorder="1"/>
    <xf numFmtId="0" fontId="0" fillId="0" borderId="38" xfId="0" applyBorder="1"/>
    <xf numFmtId="0" fontId="0" fillId="0" borderId="39" xfId="0" applyBorder="1" applyAlignment="1">
      <alignment wrapText="1"/>
    </xf>
    <xf numFmtId="0" fontId="0" fillId="0" borderId="40" xfId="0" applyBorder="1"/>
    <xf numFmtId="0" fontId="3" fillId="4" borderId="18" xfId="0" applyFont="1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3" fillId="5" borderId="29" xfId="0" applyFont="1" applyFill="1" applyBorder="1" applyAlignment="1">
      <alignment horizontal="right"/>
    </xf>
    <xf numFmtId="17" fontId="0" fillId="0" borderId="12" xfId="0" applyNumberFormat="1" applyBorder="1" applyAlignment="1">
      <alignment horizontal="center" wrapText="1"/>
    </xf>
    <xf numFmtId="16" fontId="0" fillId="0" borderId="12" xfId="0" applyNumberFormat="1" applyBorder="1" applyAlignment="1">
      <alignment horizontal="center" wrapText="1"/>
    </xf>
    <xf numFmtId="0" fontId="3" fillId="3" borderId="10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10" fillId="4" borderId="33" xfId="2" applyFont="1" applyFill="1" applyBorder="1" applyAlignment="1">
      <alignment horizontal="center"/>
    </xf>
    <xf numFmtId="0" fontId="10" fillId="4" borderId="2" xfId="2" applyFont="1" applyFill="1" applyBorder="1" applyAlignment="1">
      <alignment horizontal="center" vertical="center"/>
    </xf>
    <xf numFmtId="0" fontId="10" fillId="4" borderId="19" xfId="2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3" fillId="5" borderId="8" xfId="0" applyFont="1" applyFill="1" applyBorder="1" applyAlignment="1">
      <alignment horizontal="center" wrapText="1"/>
    </xf>
    <xf numFmtId="0" fontId="3" fillId="5" borderId="10" xfId="0" applyFont="1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10" fillId="4" borderId="14" xfId="2" applyFont="1" applyFill="1" applyBorder="1" applyAlignment="1">
      <alignment horizontal="center" vertical="center"/>
    </xf>
    <xf numFmtId="0" fontId="10" fillId="4" borderId="6" xfId="2" applyFont="1" applyFill="1" applyBorder="1" applyAlignment="1">
      <alignment horizontal="center" vertical="center"/>
    </xf>
    <xf numFmtId="0" fontId="10" fillId="4" borderId="31" xfId="2" applyFont="1" applyFill="1" applyBorder="1" applyAlignment="1">
      <alignment horizontal="center" vertical="center"/>
    </xf>
    <xf numFmtId="0" fontId="10" fillId="4" borderId="5" xfId="2" applyFont="1" applyFill="1" applyBorder="1" applyAlignment="1">
      <alignment horizontal="center" vertical="center"/>
    </xf>
    <xf numFmtId="0" fontId="10" fillId="4" borderId="28" xfId="2" applyFont="1" applyFill="1" applyBorder="1" applyAlignment="1">
      <alignment horizontal="center"/>
    </xf>
    <xf numFmtId="0" fontId="10" fillId="4" borderId="30" xfId="2" applyFont="1" applyFill="1" applyBorder="1" applyAlignment="1">
      <alignment horizontal="center"/>
    </xf>
    <xf numFmtId="0" fontId="0" fillId="0" borderId="15" xfId="0" applyFont="1" applyBorder="1" applyAlignment="1">
      <alignment wrapText="1"/>
    </xf>
  </cellXfs>
  <cellStyles count="3">
    <cellStyle name="Celda de comprobación" xfId="2" builtinId="2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133350</xdr:colOff>
      <xdr:row>64</xdr:row>
      <xdr:rowOff>117656</xdr:rowOff>
    </xdr:from>
    <xdr:ext cx="1241425" cy="512455"/>
    <xdr:pic>
      <xdr:nvPicPr>
        <xdr:cNvPr id="9" name="1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619875" y="9328331"/>
          <a:ext cx="1241425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0</xdr:row>
      <xdr:rowOff>114300</xdr:rowOff>
    </xdr:from>
    <xdr:ext cx="1231900" cy="512455"/>
    <xdr:pic>
      <xdr:nvPicPr>
        <xdr:cNvPr id="10" name="1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27</xdr:row>
      <xdr:rowOff>114300</xdr:rowOff>
    </xdr:from>
    <xdr:ext cx="1231900" cy="512455"/>
    <xdr:pic>
      <xdr:nvPicPr>
        <xdr:cNvPr id="13" name="1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I&#209;@S" TargetMode="External"/><Relationship Id="rId2" Type="http://schemas.openxmlformats.org/officeDocument/2006/relationships/hyperlink" Target="mailto:NI&#209;@S" TargetMode="External"/><Relationship Id="rId1" Type="http://schemas.openxmlformats.org/officeDocument/2006/relationships/hyperlink" Target="mailto:NI&#209;@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6"/>
  <sheetViews>
    <sheetView tabSelected="1" topLeftCell="D1" zoomScale="110" zoomScaleNormal="110" zoomScaleSheetLayoutView="50" workbookViewId="0">
      <selection activeCell="C9" sqref="C9"/>
    </sheetView>
  </sheetViews>
  <sheetFormatPr baseColWidth="10" defaultRowHeight="15" x14ac:dyDescent="0.25"/>
  <cols>
    <col min="1" max="1" width="7.140625" customWidth="1"/>
    <col min="2" max="2" width="11.5703125" customWidth="1"/>
    <col min="3" max="3" width="23.7109375" customWidth="1"/>
    <col min="4" max="4" width="22.7109375" customWidth="1"/>
    <col min="5" max="5" width="17.7109375" customWidth="1"/>
    <col min="6" max="6" width="7" customWidth="1"/>
    <col min="7" max="12" width="3.7109375" customWidth="1"/>
    <col min="13" max="13" width="6.7109375" customWidth="1"/>
    <col min="14" max="14" width="2" customWidth="1"/>
    <col min="15" max="15" width="30.5703125" customWidth="1"/>
  </cols>
  <sheetData>
    <row r="1" spans="1:17" ht="29.25" customHeight="1" x14ac:dyDescent="0.35">
      <c r="A1" s="74" t="s">
        <v>0</v>
      </c>
      <c r="B1" s="74"/>
      <c r="C1" s="74"/>
      <c r="D1" s="74"/>
      <c r="E1" s="74"/>
      <c r="F1" s="74"/>
      <c r="G1" s="74"/>
      <c r="H1" s="10"/>
      <c r="I1" s="10"/>
      <c r="J1" s="10"/>
      <c r="K1" s="10"/>
      <c r="L1" s="10"/>
      <c r="M1" s="10"/>
      <c r="N1" s="10"/>
      <c r="O1" s="1"/>
      <c r="P1" s="2"/>
      <c r="Q1" s="3"/>
    </row>
    <row r="2" spans="1:17" s="17" customFormat="1" ht="18" customHeight="1" x14ac:dyDescent="0.25">
      <c r="A2" s="75" t="s">
        <v>1</v>
      </c>
      <c r="B2" s="75"/>
      <c r="C2" s="75"/>
      <c r="D2" s="75"/>
      <c r="E2" s="75"/>
      <c r="F2" s="75"/>
      <c r="G2" s="75"/>
      <c r="H2" s="14"/>
      <c r="I2" s="14"/>
      <c r="J2" s="14"/>
      <c r="K2" s="14"/>
      <c r="L2" s="14"/>
      <c r="M2" s="14"/>
      <c r="N2" s="14"/>
      <c r="O2" s="14"/>
      <c r="P2" s="15"/>
      <c r="Q2" s="16"/>
    </row>
    <row r="3" spans="1:17" s="17" customFormat="1" ht="18" customHeight="1" x14ac:dyDescent="0.25">
      <c r="A3" s="76" t="s">
        <v>60</v>
      </c>
      <c r="B3" s="76"/>
      <c r="C3" s="76"/>
      <c r="D3" s="76"/>
      <c r="E3" s="76"/>
      <c r="F3" s="76"/>
      <c r="G3" s="76"/>
      <c r="L3" s="18"/>
      <c r="M3" s="18"/>
      <c r="N3" s="18"/>
      <c r="O3" s="14"/>
      <c r="P3" s="15"/>
      <c r="Q3" s="16"/>
    </row>
    <row r="4" spans="1:17" s="17" customFormat="1" ht="25.5" customHeight="1" thickBot="1" x14ac:dyDescent="0.3">
      <c r="A4" s="76" t="s">
        <v>61</v>
      </c>
      <c r="B4" s="76"/>
      <c r="C4" s="76"/>
      <c r="D4" s="76"/>
      <c r="E4" s="76"/>
      <c r="F4" s="76"/>
      <c r="G4" s="76"/>
      <c r="H4" s="18"/>
      <c r="I4" s="18"/>
      <c r="J4" s="18"/>
      <c r="K4" s="18"/>
      <c r="L4" s="18"/>
      <c r="M4" s="18"/>
      <c r="N4" s="18"/>
    </row>
    <row r="5" spans="1:17" ht="16.5" thickTop="1" thickBot="1" x14ac:dyDescent="0.3">
      <c r="A5" s="85" t="s">
        <v>17</v>
      </c>
      <c r="B5" s="85" t="s">
        <v>2</v>
      </c>
      <c r="C5" s="85" t="s">
        <v>3</v>
      </c>
      <c r="D5" s="85" t="s">
        <v>4</v>
      </c>
      <c r="E5" s="87" t="s">
        <v>7</v>
      </c>
      <c r="F5" s="85" t="s">
        <v>5</v>
      </c>
      <c r="G5" s="71" t="s">
        <v>20</v>
      </c>
      <c r="H5" s="71"/>
      <c r="I5" s="89" t="s">
        <v>19</v>
      </c>
      <c r="J5" s="90"/>
      <c r="K5" s="71" t="s">
        <v>18</v>
      </c>
      <c r="L5" s="71"/>
      <c r="M5" s="72" t="s">
        <v>6</v>
      </c>
      <c r="N5" s="56"/>
    </row>
    <row r="6" spans="1:17" ht="16.5" thickTop="1" thickBot="1" x14ac:dyDescent="0.3">
      <c r="A6" s="86"/>
      <c r="B6" s="86"/>
      <c r="C6" s="86"/>
      <c r="D6" s="86"/>
      <c r="E6" s="88"/>
      <c r="F6" s="86"/>
      <c r="G6" s="44" t="s">
        <v>8</v>
      </c>
      <c r="H6" s="50" t="s">
        <v>9</v>
      </c>
      <c r="I6" s="31" t="s">
        <v>8</v>
      </c>
      <c r="J6" s="32" t="s">
        <v>9</v>
      </c>
      <c r="K6" s="44" t="s">
        <v>8</v>
      </c>
      <c r="L6" s="50" t="s">
        <v>9</v>
      </c>
      <c r="M6" s="73"/>
      <c r="N6" s="56"/>
    </row>
    <row r="7" spans="1:17" ht="15.75" thickTop="1" x14ac:dyDescent="0.25">
      <c r="A7" s="34" t="s">
        <v>12</v>
      </c>
      <c r="B7" s="30">
        <v>43070</v>
      </c>
      <c r="C7" s="29" t="s">
        <v>30</v>
      </c>
      <c r="D7" s="28" t="s">
        <v>31</v>
      </c>
      <c r="E7" s="42" t="s">
        <v>32</v>
      </c>
      <c r="F7" s="21">
        <v>43775</v>
      </c>
      <c r="G7" s="45">
        <v>43</v>
      </c>
      <c r="H7" s="51">
        <v>47</v>
      </c>
      <c r="I7" s="49"/>
      <c r="J7" s="36"/>
      <c r="K7" s="45"/>
      <c r="L7" s="51"/>
      <c r="M7" s="63">
        <f>SUM(G7:L7)</f>
        <v>90</v>
      </c>
      <c r="N7" s="55"/>
    </row>
    <row r="8" spans="1:17" x14ac:dyDescent="0.25">
      <c r="A8" s="34" t="s">
        <v>12</v>
      </c>
      <c r="B8" s="30">
        <v>43075</v>
      </c>
      <c r="C8" s="29" t="s">
        <v>30</v>
      </c>
      <c r="D8" s="28" t="s">
        <v>33</v>
      </c>
      <c r="E8" s="42" t="s">
        <v>34</v>
      </c>
      <c r="F8" s="21" t="s">
        <v>36</v>
      </c>
      <c r="G8" s="20"/>
      <c r="H8" s="52"/>
      <c r="I8" s="20"/>
      <c r="J8" s="33"/>
      <c r="K8" s="46">
        <v>2</v>
      </c>
      <c r="L8" s="33">
        <v>8</v>
      </c>
      <c r="M8" s="63">
        <f t="shared" ref="M8:M9" si="0">SUM(G8:L8)</f>
        <v>10</v>
      </c>
      <c r="N8" s="55"/>
    </row>
    <row r="9" spans="1:17" ht="15.75" thickBot="1" x14ac:dyDescent="0.3">
      <c r="A9" s="34" t="s">
        <v>12</v>
      </c>
      <c r="B9" s="30">
        <v>43076</v>
      </c>
      <c r="C9" s="29" t="s">
        <v>30</v>
      </c>
      <c r="D9" s="28" t="s">
        <v>33</v>
      </c>
      <c r="E9" s="42" t="s">
        <v>35</v>
      </c>
      <c r="F9" s="21" t="s">
        <v>36</v>
      </c>
      <c r="G9" s="60"/>
      <c r="H9" s="61"/>
      <c r="I9" s="62"/>
      <c r="J9" s="37"/>
      <c r="K9" s="60">
        <v>3</v>
      </c>
      <c r="L9" s="61">
        <v>14</v>
      </c>
      <c r="M9" s="63">
        <f t="shared" si="0"/>
        <v>17</v>
      </c>
      <c r="N9" s="55"/>
    </row>
    <row r="10" spans="1:17" ht="16.5" thickTop="1" thickBot="1" x14ac:dyDescent="0.3">
      <c r="A10" s="20"/>
      <c r="B10" s="26"/>
      <c r="C10" s="26"/>
      <c r="D10" s="26"/>
      <c r="E10" s="43"/>
      <c r="F10" s="47" t="s">
        <v>6</v>
      </c>
      <c r="G10" s="59" t="s">
        <v>28</v>
      </c>
      <c r="H10" s="69">
        <f>SUM(G7:G9,I7:I9,K7:K9)</f>
        <v>48</v>
      </c>
      <c r="I10" s="70"/>
      <c r="J10" s="59" t="s">
        <v>27</v>
      </c>
      <c r="K10" s="69">
        <f>SUM(H7:H9,J7:J9,L7:L9)</f>
        <v>69</v>
      </c>
      <c r="L10" s="70"/>
      <c r="M10" s="64">
        <f>SUM(M7:M9)</f>
        <v>117</v>
      </c>
    </row>
    <row r="11" spans="1:17" ht="16.5" thickTop="1" thickBot="1" x14ac:dyDescent="0.3">
      <c r="A11" s="35" t="s">
        <v>13</v>
      </c>
      <c r="B11" s="25"/>
      <c r="C11" s="24"/>
      <c r="D11" s="26"/>
      <c r="E11" s="43"/>
      <c r="F11" s="19"/>
      <c r="G11" s="45"/>
      <c r="H11" s="51"/>
      <c r="I11" s="49"/>
      <c r="J11" s="36"/>
      <c r="K11" s="45"/>
      <c r="L11" s="51"/>
      <c r="M11" s="65">
        <f t="shared" ref="M11:M14" si="1">SUM(G11:L11)</f>
        <v>0</v>
      </c>
      <c r="N11" s="55"/>
    </row>
    <row r="12" spans="1:17" ht="16.5" thickTop="1" thickBot="1" x14ac:dyDescent="0.3">
      <c r="A12" s="20"/>
      <c r="B12" s="26"/>
      <c r="C12" s="26"/>
      <c r="D12" s="26"/>
      <c r="E12" s="43"/>
      <c r="F12" s="47" t="s">
        <v>6</v>
      </c>
      <c r="G12" s="58" t="s">
        <v>28</v>
      </c>
      <c r="H12" s="69">
        <f>SUM(G11:G11,I11:I11,K11:K11)</f>
        <v>0</v>
      </c>
      <c r="I12" s="70"/>
      <c r="J12" s="59" t="s">
        <v>27</v>
      </c>
      <c r="K12" s="69">
        <f>SUM(H11:H11,J11:J11,L11:L11)</f>
        <v>0</v>
      </c>
      <c r="L12" s="70"/>
      <c r="M12" s="64">
        <f>SUM(M11:M11)</f>
        <v>0</v>
      </c>
    </row>
    <row r="13" spans="1:17" ht="15.75" thickTop="1" x14ac:dyDescent="0.25">
      <c r="A13" s="35" t="s">
        <v>15</v>
      </c>
      <c r="B13" s="25">
        <v>43070</v>
      </c>
      <c r="C13" s="24" t="s">
        <v>45</v>
      </c>
      <c r="D13" s="26" t="s">
        <v>33</v>
      </c>
      <c r="E13" s="43" t="s">
        <v>46</v>
      </c>
      <c r="F13" s="19" t="s">
        <v>29</v>
      </c>
      <c r="G13" s="45"/>
      <c r="H13" s="51"/>
      <c r="I13" s="49"/>
      <c r="J13" s="36"/>
      <c r="K13" s="45"/>
      <c r="L13" s="51">
        <v>10</v>
      </c>
      <c r="M13" s="65">
        <f t="shared" si="1"/>
        <v>10</v>
      </c>
      <c r="N13" s="55"/>
    </row>
    <row r="14" spans="1:17" ht="15.75" thickBot="1" x14ac:dyDescent="0.3">
      <c r="A14" s="35" t="s">
        <v>15</v>
      </c>
      <c r="B14" s="25">
        <v>43075</v>
      </c>
      <c r="C14" s="24" t="s">
        <v>47</v>
      </c>
      <c r="D14" s="26" t="s">
        <v>48</v>
      </c>
      <c r="E14" s="43" t="s">
        <v>49</v>
      </c>
      <c r="F14" s="19" t="s">
        <v>54</v>
      </c>
      <c r="G14" s="45">
        <v>24</v>
      </c>
      <c r="H14" s="51">
        <v>25</v>
      </c>
      <c r="I14" s="49"/>
      <c r="J14" s="36"/>
      <c r="K14" s="45"/>
      <c r="L14" s="51"/>
      <c r="M14" s="65">
        <f t="shared" si="1"/>
        <v>49</v>
      </c>
      <c r="N14" s="55"/>
    </row>
    <row r="15" spans="1:17" ht="16.5" thickTop="1" thickBot="1" x14ac:dyDescent="0.3">
      <c r="A15" s="20"/>
      <c r="B15" s="26"/>
      <c r="C15" s="26"/>
      <c r="D15" s="26"/>
      <c r="E15" s="43"/>
      <c r="F15" s="47" t="s">
        <v>6</v>
      </c>
      <c r="G15" s="58" t="s">
        <v>28</v>
      </c>
      <c r="H15" s="69">
        <f>SUM(G13:G14,I13:I14,K13:K14)</f>
        <v>24</v>
      </c>
      <c r="I15" s="70"/>
      <c r="J15" s="59" t="s">
        <v>27</v>
      </c>
      <c r="K15" s="69">
        <f>SUM(H13:H14,J13:J14,L13:L14)</f>
        <v>35</v>
      </c>
      <c r="L15" s="70"/>
      <c r="M15" s="64">
        <f>SUM(M13:M14)</f>
        <v>59</v>
      </c>
    </row>
    <row r="16" spans="1:17" ht="16.5" thickTop="1" thickBot="1" x14ac:dyDescent="0.3">
      <c r="A16" s="54" t="s">
        <v>22</v>
      </c>
      <c r="B16" s="25">
        <v>43075</v>
      </c>
      <c r="C16" s="24" t="s">
        <v>55</v>
      </c>
      <c r="D16" s="26" t="s">
        <v>48</v>
      </c>
      <c r="E16" s="43" t="s">
        <v>49</v>
      </c>
      <c r="F16" s="68" t="s">
        <v>56</v>
      </c>
      <c r="G16" s="46"/>
      <c r="H16" s="52"/>
      <c r="I16" s="20"/>
      <c r="J16" s="33"/>
      <c r="K16" s="46">
        <v>8</v>
      </c>
      <c r="L16" s="52">
        <v>35</v>
      </c>
      <c r="M16" s="65">
        <f t="shared" ref="M16" si="2">SUM(G16:L16)</f>
        <v>43</v>
      </c>
      <c r="N16" s="55"/>
    </row>
    <row r="17" spans="1:14" ht="15.75" thickBot="1" x14ac:dyDescent="0.3">
      <c r="A17" s="35"/>
      <c r="B17" s="25"/>
      <c r="C17" s="24"/>
      <c r="D17" s="26"/>
      <c r="E17" s="43"/>
      <c r="F17" s="19"/>
      <c r="G17" s="46"/>
      <c r="H17" s="52"/>
      <c r="I17" s="20"/>
      <c r="J17" s="33"/>
      <c r="K17" s="46"/>
      <c r="L17" s="52"/>
      <c r="M17" s="65"/>
      <c r="N17" s="55"/>
    </row>
    <row r="18" spans="1:14" ht="16.5" thickTop="1" thickBot="1" x14ac:dyDescent="0.3">
      <c r="A18" s="20"/>
      <c r="B18" s="26"/>
      <c r="C18" s="26"/>
      <c r="D18" s="26"/>
      <c r="E18" s="43"/>
      <c r="F18" s="47" t="s">
        <v>6</v>
      </c>
      <c r="G18" s="58" t="s">
        <v>28</v>
      </c>
      <c r="H18" s="69">
        <f>SUM(G16:G17,I16:I17,K16:K17)</f>
        <v>8</v>
      </c>
      <c r="I18" s="70">
        <f>SUM(I16:I17)</f>
        <v>0</v>
      </c>
      <c r="J18" s="59" t="s">
        <v>27</v>
      </c>
      <c r="K18" s="69">
        <f>SUM(H16:H17,J16:J17,L16:L17)</f>
        <v>35</v>
      </c>
      <c r="L18" s="70">
        <f>SUM(L16:L17)</f>
        <v>35</v>
      </c>
      <c r="M18" s="64">
        <f>SUM(M16:M17)</f>
        <v>43</v>
      </c>
    </row>
    <row r="19" spans="1:14" ht="15.75" thickTop="1" x14ac:dyDescent="0.25">
      <c r="A19" s="35" t="s">
        <v>23</v>
      </c>
      <c r="B19" s="25">
        <v>43073</v>
      </c>
      <c r="C19" s="24" t="s">
        <v>57</v>
      </c>
      <c r="D19" s="26" t="s">
        <v>39</v>
      </c>
      <c r="E19" s="43" t="s">
        <v>40</v>
      </c>
      <c r="F19" s="19" t="s">
        <v>59</v>
      </c>
      <c r="G19" s="46"/>
      <c r="H19" s="52"/>
      <c r="I19" s="20">
        <v>16</v>
      </c>
      <c r="J19" s="33">
        <v>17</v>
      </c>
      <c r="K19" s="46"/>
      <c r="L19" s="52"/>
      <c r="M19" s="65">
        <f>SUM(G19:L19)</f>
        <v>33</v>
      </c>
      <c r="N19" s="55"/>
    </row>
    <row r="20" spans="1:14" x14ac:dyDescent="0.25">
      <c r="A20" s="35" t="s">
        <v>23</v>
      </c>
      <c r="B20" s="25">
        <v>43074</v>
      </c>
      <c r="C20" s="24" t="s">
        <v>57</v>
      </c>
      <c r="D20" s="26" t="s">
        <v>39</v>
      </c>
      <c r="E20" s="43" t="s">
        <v>40</v>
      </c>
      <c r="F20" s="19" t="s">
        <v>59</v>
      </c>
      <c r="G20" s="46"/>
      <c r="H20" s="52"/>
      <c r="I20" s="20">
        <v>15</v>
      </c>
      <c r="J20" s="33">
        <v>19</v>
      </c>
      <c r="K20" s="46"/>
      <c r="L20" s="52"/>
      <c r="M20" s="65">
        <f>SUM(G20:L20)</f>
        <v>34</v>
      </c>
      <c r="N20" s="55"/>
    </row>
    <row r="21" spans="1:14" ht="15.75" thickBot="1" x14ac:dyDescent="0.3">
      <c r="A21" s="35" t="s">
        <v>23</v>
      </c>
      <c r="B21" s="25">
        <v>43076</v>
      </c>
      <c r="C21" s="24" t="s">
        <v>37</v>
      </c>
      <c r="D21" s="26" t="s">
        <v>33</v>
      </c>
      <c r="E21" s="43" t="s">
        <v>58</v>
      </c>
      <c r="F21" s="19" t="s">
        <v>29</v>
      </c>
      <c r="G21" s="46"/>
      <c r="H21" s="52"/>
      <c r="I21" s="20"/>
      <c r="J21" s="33"/>
      <c r="K21" s="46">
        <v>3</v>
      </c>
      <c r="L21" s="52">
        <v>14</v>
      </c>
      <c r="M21" s="65">
        <f t="shared" ref="M21" si="3">SUM(G21:L21)</f>
        <v>17</v>
      </c>
      <c r="N21" s="55"/>
    </row>
    <row r="22" spans="1:14" ht="16.5" thickTop="1" thickBot="1" x14ac:dyDescent="0.3">
      <c r="A22" s="20"/>
      <c r="B22" s="26"/>
      <c r="C22" s="26"/>
      <c r="D22" s="26"/>
      <c r="E22" s="43"/>
      <c r="F22" s="47" t="s">
        <v>6</v>
      </c>
      <c r="G22" s="58" t="s">
        <v>28</v>
      </c>
      <c r="H22" s="69">
        <f>SUM(G19:G21,I19:I21,K19:K21)</f>
        <v>34</v>
      </c>
      <c r="I22" s="70"/>
      <c r="J22" s="59" t="s">
        <v>27</v>
      </c>
      <c r="K22" s="69">
        <f>SUM(H19:H21,J19:J21,L19:L21)</f>
        <v>50</v>
      </c>
      <c r="L22" s="70"/>
      <c r="M22" s="64">
        <f>SUM(M19:M21)</f>
        <v>84</v>
      </c>
      <c r="N22" s="55"/>
    </row>
    <row r="23" spans="1:14" ht="16.5" customHeight="1" thickTop="1" thickBot="1" x14ac:dyDescent="0.3">
      <c r="D23" s="23"/>
      <c r="E23" s="77" t="s">
        <v>21</v>
      </c>
      <c r="F23" s="78"/>
      <c r="G23" s="57">
        <f>SUM(G7:G9,G11:G11,G13:G14,G16:G17,G19:G21)</f>
        <v>67</v>
      </c>
      <c r="H23" s="57">
        <f>SUM(H7:H9,H11:H11,H13:H14,H16:H17,H19:H21)</f>
        <v>72</v>
      </c>
      <c r="I23" s="57">
        <f>SUM(I7:I9,I11:I11,I13:I14,I16:I17,I19:I21)</f>
        <v>31</v>
      </c>
      <c r="J23" s="57">
        <f>SUM(J7:J9,J11:J11,J13:J14,J16:J17,J19:J21)</f>
        <v>36</v>
      </c>
      <c r="K23" s="57">
        <f>SUM(K7:K9,K11:K11,K13:K14,K16:K17,K19:K21)</f>
        <v>16</v>
      </c>
      <c r="L23" s="57">
        <f>SUM(L7:L9,L11:L11,L13:L14,L16:L17,L19:L21)</f>
        <v>81</v>
      </c>
      <c r="M23" s="66">
        <f>SUM(M10,M12,M15,M18,M22)</f>
        <v>303</v>
      </c>
    </row>
    <row r="24" spans="1:14" ht="16.5" thickTop="1" thickBot="1" x14ac:dyDescent="0.3">
      <c r="F24" s="7"/>
      <c r="G24" s="7"/>
      <c r="H24" s="7"/>
      <c r="I24" s="7"/>
      <c r="J24" s="7"/>
      <c r="K24" s="7"/>
    </row>
    <row r="25" spans="1:14" ht="16.5" thickTop="1" thickBot="1" x14ac:dyDescent="0.3">
      <c r="E25" s="23"/>
      <c r="F25" s="79" t="s">
        <v>10</v>
      </c>
      <c r="G25" s="80"/>
      <c r="H25" s="80"/>
      <c r="I25" s="80"/>
      <c r="J25" s="80"/>
      <c r="K25" s="81"/>
      <c r="L25" s="38"/>
      <c r="M25" s="40">
        <f>SUM(G23,I23,K23)</f>
        <v>114</v>
      </c>
    </row>
    <row r="26" spans="1:14" ht="16.5" thickTop="1" thickBot="1" x14ac:dyDescent="0.3">
      <c r="E26" s="23"/>
      <c r="F26" s="82" t="s">
        <v>11</v>
      </c>
      <c r="G26" s="83"/>
      <c r="H26" s="83"/>
      <c r="I26" s="83"/>
      <c r="J26" s="83"/>
      <c r="K26" s="84"/>
      <c r="L26" s="39"/>
      <c r="M26" s="41">
        <f>SUM(H23,J23,L23)</f>
        <v>189</v>
      </c>
    </row>
    <row r="27" spans="1:14" ht="21" thickTop="1" x14ac:dyDescent="0.3">
      <c r="A27" s="74"/>
      <c r="B27" s="74"/>
      <c r="C27" s="74"/>
      <c r="D27" s="74"/>
      <c r="E27" s="74"/>
      <c r="F27" s="74"/>
      <c r="G27" s="74"/>
      <c r="H27" s="10"/>
      <c r="I27" s="10"/>
      <c r="J27" s="10"/>
      <c r="K27" s="10"/>
      <c r="L27" s="10"/>
      <c r="M27" s="10"/>
    </row>
    <row r="28" spans="1:14" ht="20.25" customHeight="1" x14ac:dyDescent="0.3">
      <c r="A28" s="74" t="s">
        <v>0</v>
      </c>
      <c r="B28" s="74"/>
      <c r="C28" s="74"/>
      <c r="D28" s="74"/>
      <c r="E28" s="74"/>
      <c r="F28" s="74"/>
      <c r="G28" s="74"/>
      <c r="H28" s="10"/>
      <c r="I28" s="10"/>
      <c r="J28" s="10"/>
      <c r="K28" s="10"/>
      <c r="L28" s="10"/>
      <c r="M28" s="10"/>
    </row>
    <row r="29" spans="1:14" ht="15.75" customHeight="1" x14ac:dyDescent="0.25">
      <c r="A29" s="75" t="s">
        <v>1</v>
      </c>
      <c r="B29" s="75"/>
      <c r="C29" s="75"/>
      <c r="D29" s="75"/>
      <c r="E29" s="75"/>
      <c r="F29" s="75"/>
      <c r="G29" s="75"/>
      <c r="H29" s="14"/>
      <c r="I29" s="14"/>
      <c r="J29" s="14"/>
      <c r="K29" s="14"/>
      <c r="L29" s="14"/>
      <c r="M29" s="14"/>
    </row>
    <row r="30" spans="1:14" ht="15.75" customHeight="1" x14ac:dyDescent="0.25">
      <c r="A30" s="76" t="s">
        <v>60</v>
      </c>
      <c r="B30" s="76"/>
      <c r="C30" s="76"/>
      <c r="D30" s="76"/>
      <c r="E30" s="76"/>
      <c r="F30" s="76"/>
      <c r="G30" s="76"/>
      <c r="H30" s="17"/>
      <c r="I30" s="17"/>
      <c r="J30" s="17"/>
      <c r="K30" s="17"/>
      <c r="L30" s="18"/>
      <c r="M30" s="18"/>
    </row>
    <row r="31" spans="1:14" ht="16.5" customHeight="1" thickBot="1" x14ac:dyDescent="0.3">
      <c r="A31" s="76" t="s">
        <v>62</v>
      </c>
      <c r="B31" s="76"/>
      <c r="C31" s="76"/>
      <c r="D31" s="76"/>
      <c r="E31" s="76"/>
      <c r="F31" s="76"/>
      <c r="G31" s="76"/>
      <c r="H31" s="18"/>
      <c r="I31" s="18"/>
      <c r="J31" s="18"/>
      <c r="K31" s="18"/>
      <c r="L31" s="18"/>
      <c r="M31" s="18"/>
    </row>
    <row r="32" spans="1:14" ht="16.5" thickTop="1" thickBot="1" x14ac:dyDescent="0.3">
      <c r="A32" s="85" t="s">
        <v>17</v>
      </c>
      <c r="B32" s="85" t="s">
        <v>2</v>
      </c>
      <c r="C32" s="85" t="s">
        <v>3</v>
      </c>
      <c r="D32" s="85" t="s">
        <v>4</v>
      </c>
      <c r="E32" s="87" t="s">
        <v>7</v>
      </c>
      <c r="F32" s="85" t="s">
        <v>5</v>
      </c>
      <c r="G32" s="71" t="s">
        <v>20</v>
      </c>
      <c r="H32" s="71"/>
      <c r="I32" s="89" t="s">
        <v>19</v>
      </c>
      <c r="J32" s="90"/>
      <c r="K32" s="71" t="s">
        <v>18</v>
      </c>
      <c r="L32" s="71"/>
      <c r="M32" s="72" t="s">
        <v>6</v>
      </c>
    </row>
    <row r="33" spans="1:14" ht="26.25" customHeight="1" thickTop="1" thickBot="1" x14ac:dyDescent="0.4">
      <c r="A33" s="86"/>
      <c r="B33" s="86"/>
      <c r="C33" s="86"/>
      <c r="D33" s="86"/>
      <c r="E33" s="88"/>
      <c r="F33" s="86"/>
      <c r="G33" s="44" t="s">
        <v>8</v>
      </c>
      <c r="H33" s="50" t="s">
        <v>9</v>
      </c>
      <c r="I33" s="31" t="s">
        <v>8</v>
      </c>
      <c r="J33" s="32" t="s">
        <v>9</v>
      </c>
      <c r="K33" s="44" t="s">
        <v>8</v>
      </c>
      <c r="L33" s="50" t="s">
        <v>9</v>
      </c>
      <c r="M33" s="73"/>
      <c r="N33" s="1"/>
    </row>
    <row r="34" spans="1:14" ht="16.5" thickTop="1" thickBot="1" x14ac:dyDescent="0.3">
      <c r="A34" s="35" t="s">
        <v>13</v>
      </c>
      <c r="B34" s="25">
        <v>43047</v>
      </c>
      <c r="C34" s="24" t="s">
        <v>64</v>
      </c>
      <c r="D34" s="26" t="s">
        <v>24</v>
      </c>
      <c r="E34" s="43" t="s">
        <v>65</v>
      </c>
      <c r="F34" s="19" t="s">
        <v>59</v>
      </c>
      <c r="G34" s="46"/>
      <c r="H34" s="52"/>
      <c r="I34" s="20">
        <v>26</v>
      </c>
      <c r="J34" s="33">
        <v>39</v>
      </c>
      <c r="K34" s="46"/>
      <c r="L34" s="52"/>
      <c r="M34" s="65">
        <f t="shared" ref="M34" si="4">SUM(G34:L34)</f>
        <v>65</v>
      </c>
      <c r="N34" s="55"/>
    </row>
    <row r="35" spans="1:14" ht="16.5" thickTop="1" thickBot="1" x14ac:dyDescent="0.3">
      <c r="A35" s="20"/>
      <c r="B35" s="27"/>
      <c r="C35" s="26"/>
      <c r="D35" s="26"/>
      <c r="E35" s="43"/>
      <c r="F35" s="47" t="s">
        <v>6</v>
      </c>
      <c r="G35" s="58" t="s">
        <v>28</v>
      </c>
      <c r="H35" s="69">
        <f>SUM(G34:G34,I34:I34,K34:K34)</f>
        <v>26</v>
      </c>
      <c r="I35" s="70"/>
      <c r="J35" s="59" t="s">
        <v>27</v>
      </c>
      <c r="K35" s="69">
        <f>SUM(H34:H34,J34:J34,L34:L34)</f>
        <v>39</v>
      </c>
      <c r="L35" s="70"/>
      <c r="M35" s="64">
        <f>SUM(M34:M34)</f>
        <v>65</v>
      </c>
    </row>
    <row r="36" spans="1:14" ht="14.25" customHeight="1" thickTop="1" x14ac:dyDescent="0.25">
      <c r="A36" s="35" t="s">
        <v>15</v>
      </c>
      <c r="B36" s="25">
        <v>43060</v>
      </c>
      <c r="C36" s="24" t="s">
        <v>38</v>
      </c>
      <c r="D36" s="26" t="s">
        <v>39</v>
      </c>
      <c r="E36" s="43" t="s">
        <v>40</v>
      </c>
      <c r="F36" s="67" t="s">
        <v>50</v>
      </c>
      <c r="G36" s="45"/>
      <c r="H36" s="51"/>
      <c r="I36" s="49">
        <v>55</v>
      </c>
      <c r="J36" s="36">
        <v>87</v>
      </c>
      <c r="K36" s="45"/>
      <c r="L36" s="51"/>
      <c r="M36" s="65">
        <f t="shared" ref="M36:M39" si="5">SUM(G36:L36)</f>
        <v>142</v>
      </c>
      <c r="N36" s="55"/>
    </row>
    <row r="37" spans="1:14" ht="14.25" customHeight="1" x14ac:dyDescent="0.25">
      <c r="A37" s="35" t="s">
        <v>15</v>
      </c>
      <c r="B37" s="25" t="s">
        <v>41</v>
      </c>
      <c r="C37" s="24" t="s">
        <v>37</v>
      </c>
      <c r="D37" s="26" t="s">
        <v>33</v>
      </c>
      <c r="E37" s="43" t="s">
        <v>42</v>
      </c>
      <c r="F37" s="19" t="s">
        <v>51</v>
      </c>
      <c r="G37" s="45"/>
      <c r="H37" s="51"/>
      <c r="I37" s="49"/>
      <c r="J37" s="36"/>
      <c r="K37" s="45">
        <v>4</v>
      </c>
      <c r="L37" s="51">
        <v>21</v>
      </c>
      <c r="M37" s="65">
        <f t="shared" si="5"/>
        <v>25</v>
      </c>
      <c r="N37" s="55"/>
    </row>
    <row r="38" spans="1:14" ht="14.25" customHeight="1" x14ac:dyDescent="0.25">
      <c r="A38" s="35" t="s">
        <v>15</v>
      </c>
      <c r="B38" s="25">
        <v>43066</v>
      </c>
      <c r="C38" s="24" t="s">
        <v>38</v>
      </c>
      <c r="D38" s="26" t="s">
        <v>24</v>
      </c>
      <c r="E38" s="43" t="s">
        <v>43</v>
      </c>
      <c r="F38" s="19" t="s">
        <v>52</v>
      </c>
      <c r="G38" s="45"/>
      <c r="H38" s="51"/>
      <c r="I38" s="49">
        <v>13</v>
      </c>
      <c r="J38" s="36">
        <v>18</v>
      </c>
      <c r="K38" s="45"/>
      <c r="L38" s="51"/>
      <c r="M38" s="65">
        <f t="shared" si="5"/>
        <v>31</v>
      </c>
      <c r="N38" s="55"/>
    </row>
    <row r="39" spans="1:14" ht="14.25" customHeight="1" thickBot="1" x14ac:dyDescent="0.3">
      <c r="A39" s="35" t="s">
        <v>15</v>
      </c>
      <c r="B39" s="25">
        <v>43067</v>
      </c>
      <c r="C39" s="24" t="s">
        <v>44</v>
      </c>
      <c r="D39" s="26" t="s">
        <v>33</v>
      </c>
      <c r="E39" s="43" t="s">
        <v>25</v>
      </c>
      <c r="F39" s="19" t="s">
        <v>53</v>
      </c>
      <c r="G39" s="45"/>
      <c r="H39" s="51"/>
      <c r="I39" s="49"/>
      <c r="J39" s="36"/>
      <c r="K39" s="45"/>
      <c r="L39" s="51">
        <v>10</v>
      </c>
      <c r="M39" s="65">
        <f t="shared" si="5"/>
        <v>10</v>
      </c>
      <c r="N39" s="55"/>
    </row>
    <row r="40" spans="1:14" ht="16.5" thickTop="1" thickBot="1" x14ac:dyDescent="0.3">
      <c r="A40" s="20"/>
      <c r="B40" s="27"/>
      <c r="C40" s="26"/>
      <c r="D40" s="26"/>
      <c r="E40" s="43"/>
      <c r="F40" s="47" t="s">
        <v>6</v>
      </c>
      <c r="G40" s="58" t="s">
        <v>28</v>
      </c>
      <c r="H40" s="69">
        <f>SUM(G36:G39,I36:I39,K36:K39)</f>
        <v>72</v>
      </c>
      <c r="I40" s="70"/>
      <c r="J40" s="59" t="s">
        <v>27</v>
      </c>
      <c r="K40" s="69">
        <f>SUM(H36:H39,J36:J39,L36:L39)</f>
        <v>136</v>
      </c>
      <c r="L40" s="70"/>
      <c r="M40" s="64">
        <f>SUM(M36:M39)</f>
        <v>208</v>
      </c>
    </row>
    <row r="41" spans="1:14" ht="15.75" thickTop="1" x14ac:dyDescent="0.25">
      <c r="A41" s="54" t="s">
        <v>22</v>
      </c>
      <c r="B41" s="25">
        <v>43036</v>
      </c>
      <c r="C41" s="24" t="s">
        <v>55</v>
      </c>
      <c r="D41" s="26" t="s">
        <v>66</v>
      </c>
      <c r="E41" s="43" t="s">
        <v>67</v>
      </c>
      <c r="F41" s="19" t="s">
        <v>68</v>
      </c>
      <c r="G41" s="46"/>
      <c r="H41" s="52"/>
      <c r="I41" s="20"/>
      <c r="J41" s="33"/>
      <c r="K41" s="46"/>
      <c r="L41" s="52">
        <v>40</v>
      </c>
      <c r="M41" s="65">
        <f t="shared" ref="M41:M45" si="6">SUM(G41:L41)</f>
        <v>40</v>
      </c>
    </row>
    <row r="42" spans="1:14" x14ac:dyDescent="0.25">
      <c r="A42" s="54" t="s">
        <v>22</v>
      </c>
      <c r="B42" s="25">
        <v>43056</v>
      </c>
      <c r="C42" s="24" t="s">
        <v>69</v>
      </c>
      <c r="D42" s="26" t="s">
        <v>70</v>
      </c>
      <c r="E42" s="43" t="s">
        <v>71</v>
      </c>
      <c r="F42" s="19" t="s">
        <v>29</v>
      </c>
      <c r="G42" s="46"/>
      <c r="H42" s="52"/>
      <c r="I42" s="20"/>
      <c r="J42" s="33"/>
      <c r="K42" s="46">
        <v>3</v>
      </c>
      <c r="L42" s="52">
        <v>17</v>
      </c>
      <c r="M42" s="65">
        <f t="shared" si="6"/>
        <v>20</v>
      </c>
    </row>
    <row r="43" spans="1:14" x14ac:dyDescent="0.25">
      <c r="A43" s="54" t="s">
        <v>22</v>
      </c>
      <c r="B43" s="25">
        <v>43056</v>
      </c>
      <c r="C43" s="24" t="s">
        <v>69</v>
      </c>
      <c r="D43" s="26" t="s">
        <v>72</v>
      </c>
      <c r="E43" s="43" t="s">
        <v>73</v>
      </c>
      <c r="F43" s="19" t="s">
        <v>74</v>
      </c>
      <c r="G43" s="46">
        <v>32</v>
      </c>
      <c r="H43" s="52">
        <v>28</v>
      </c>
      <c r="I43" s="20"/>
      <c r="J43" s="33"/>
      <c r="K43" s="46"/>
      <c r="L43" s="52"/>
      <c r="M43" s="65">
        <f t="shared" si="6"/>
        <v>60</v>
      </c>
    </row>
    <row r="44" spans="1:14" x14ac:dyDescent="0.25">
      <c r="A44" s="54" t="s">
        <v>22</v>
      </c>
      <c r="B44" s="25">
        <v>43056</v>
      </c>
      <c r="C44" s="24" t="s">
        <v>69</v>
      </c>
      <c r="D44" s="26" t="s">
        <v>75</v>
      </c>
      <c r="E44" s="43" t="s">
        <v>76</v>
      </c>
      <c r="F44" s="19" t="s">
        <v>77</v>
      </c>
      <c r="G44" s="46">
        <v>27</v>
      </c>
      <c r="H44" s="52">
        <v>17</v>
      </c>
      <c r="I44" s="20"/>
      <c r="J44" s="33"/>
      <c r="K44" s="46"/>
      <c r="L44" s="52"/>
      <c r="M44" s="65">
        <f t="shared" si="6"/>
        <v>44</v>
      </c>
    </row>
    <row r="45" spans="1:14" ht="15.75" thickBot="1" x14ac:dyDescent="0.3">
      <c r="A45" s="54" t="s">
        <v>22</v>
      </c>
      <c r="B45" s="25">
        <v>43056</v>
      </c>
      <c r="C45" s="24" t="s">
        <v>69</v>
      </c>
      <c r="D45" s="26" t="s">
        <v>39</v>
      </c>
      <c r="E45" s="43" t="s">
        <v>40</v>
      </c>
      <c r="F45" s="19" t="s">
        <v>59</v>
      </c>
      <c r="G45" s="46"/>
      <c r="H45" s="52"/>
      <c r="I45" s="20">
        <v>65</v>
      </c>
      <c r="J45" s="33">
        <v>82</v>
      </c>
      <c r="K45" s="46"/>
      <c r="L45" s="52"/>
      <c r="M45" s="65">
        <f t="shared" si="6"/>
        <v>147</v>
      </c>
    </row>
    <row r="46" spans="1:14" ht="16.5" thickTop="1" thickBot="1" x14ac:dyDescent="0.3">
      <c r="A46" s="20"/>
      <c r="B46" s="27"/>
      <c r="C46" s="26"/>
      <c r="D46" s="26"/>
      <c r="E46" s="43"/>
      <c r="F46" s="47" t="s">
        <v>6</v>
      </c>
      <c r="G46" s="58" t="s">
        <v>28</v>
      </c>
      <c r="H46" s="69">
        <f>SUM(G41:G45,I41:I45,K41:K45)</f>
        <v>127</v>
      </c>
      <c r="I46" s="70">
        <f>SUM(I41:I45)</f>
        <v>65</v>
      </c>
      <c r="J46" s="59" t="s">
        <v>27</v>
      </c>
      <c r="K46" s="69">
        <f>SUM(H41:H45,J41:J45,L41:L45)</f>
        <v>184</v>
      </c>
      <c r="L46" s="70">
        <f>SUM(L41:L45)</f>
        <v>57</v>
      </c>
      <c r="M46" s="64">
        <f>SUM(M41:M45)</f>
        <v>311</v>
      </c>
    </row>
    <row r="47" spans="1:14" ht="15.75" thickTop="1" x14ac:dyDescent="0.25">
      <c r="A47" s="35" t="s">
        <v>16</v>
      </c>
      <c r="B47" s="25">
        <v>43045</v>
      </c>
      <c r="C47" s="26" t="s">
        <v>78</v>
      </c>
      <c r="D47" s="26" t="s">
        <v>79</v>
      </c>
      <c r="E47" s="43" t="s">
        <v>32</v>
      </c>
      <c r="F47" s="19" t="s">
        <v>80</v>
      </c>
      <c r="G47" s="46">
        <v>63</v>
      </c>
      <c r="H47" s="52">
        <v>71</v>
      </c>
      <c r="I47" s="20"/>
      <c r="J47" s="33"/>
      <c r="K47" s="46"/>
      <c r="L47" s="52"/>
      <c r="M47" s="65">
        <f t="shared" ref="M47" si="7">SUM(G47:L47)</f>
        <v>134</v>
      </c>
    </row>
    <row r="48" spans="1:14" ht="15.75" thickBot="1" x14ac:dyDescent="0.3">
      <c r="A48" s="35" t="s">
        <v>16</v>
      </c>
      <c r="B48" s="25">
        <v>43046</v>
      </c>
      <c r="C48" s="26" t="s">
        <v>37</v>
      </c>
      <c r="D48" s="26" t="s">
        <v>81</v>
      </c>
      <c r="E48" s="43" t="s">
        <v>82</v>
      </c>
      <c r="F48" s="19" t="s">
        <v>68</v>
      </c>
      <c r="G48" s="46"/>
      <c r="H48" s="52"/>
      <c r="I48" s="20"/>
      <c r="J48" s="33"/>
      <c r="K48" s="46">
        <v>2</v>
      </c>
      <c r="L48" s="52">
        <v>35</v>
      </c>
      <c r="M48" s="65">
        <f t="shared" ref="M48" si="8">SUM(G48:L48)</f>
        <v>37</v>
      </c>
    </row>
    <row r="49" spans="1:14" ht="16.5" thickTop="1" thickBot="1" x14ac:dyDescent="0.3">
      <c r="A49" s="20"/>
      <c r="B49" s="27"/>
      <c r="C49" s="26"/>
      <c r="D49" s="26"/>
      <c r="E49" s="43"/>
      <c r="F49" s="47" t="s">
        <v>6</v>
      </c>
      <c r="G49" s="58" t="s">
        <v>28</v>
      </c>
      <c r="H49" s="69">
        <f>SUM(G47:G48,I47:I48,K47:K48)</f>
        <v>65</v>
      </c>
      <c r="I49" s="70">
        <f>SUM(I48:I48)</f>
        <v>0</v>
      </c>
      <c r="J49" s="59" t="s">
        <v>27</v>
      </c>
      <c r="K49" s="69">
        <f>SUM(H47:H48,J47:J48,L47:L48)</f>
        <v>106</v>
      </c>
      <c r="L49" s="70">
        <f>SUM(L48:L48)</f>
        <v>35</v>
      </c>
      <c r="M49" s="64">
        <f>SUM(M47:M48)</f>
        <v>171</v>
      </c>
    </row>
    <row r="50" spans="1:14" ht="16.5" thickTop="1" thickBot="1" x14ac:dyDescent="0.3">
      <c r="A50" s="35" t="s">
        <v>23</v>
      </c>
      <c r="B50" s="25">
        <v>43412</v>
      </c>
      <c r="C50" s="24" t="s">
        <v>57</v>
      </c>
      <c r="D50" s="26" t="s">
        <v>24</v>
      </c>
      <c r="E50" s="43" t="s">
        <v>65</v>
      </c>
      <c r="F50" s="19" t="s">
        <v>59</v>
      </c>
      <c r="G50" s="46"/>
      <c r="H50" s="52"/>
      <c r="I50" s="20">
        <v>29</v>
      </c>
      <c r="J50" s="33">
        <v>38</v>
      </c>
      <c r="K50" s="46"/>
      <c r="L50" s="52"/>
      <c r="M50" s="65">
        <f t="shared" ref="M50" si="9">SUM(G50:L50)</f>
        <v>67</v>
      </c>
    </row>
    <row r="51" spans="1:14" ht="16.5" thickTop="1" thickBot="1" x14ac:dyDescent="0.3">
      <c r="A51" s="20"/>
      <c r="B51" s="27"/>
      <c r="C51" s="26"/>
      <c r="D51" s="26"/>
      <c r="E51" s="43"/>
      <c r="F51" s="47" t="s">
        <v>6</v>
      </c>
      <c r="G51" s="58" t="s">
        <v>28</v>
      </c>
      <c r="H51" s="69">
        <f>SUM(G50:G50,I50:I50,K50:K50)</f>
        <v>29</v>
      </c>
      <c r="I51" s="70"/>
      <c r="J51" s="59" t="s">
        <v>27</v>
      </c>
      <c r="K51" s="69">
        <f>SUM(H50:H50,J50:J50,L50:L50)</f>
        <v>38</v>
      </c>
      <c r="L51" s="70"/>
      <c r="M51" s="64">
        <f>SUM(M50:M50)</f>
        <v>67</v>
      </c>
    </row>
    <row r="52" spans="1:14" ht="15.75" thickTop="1" x14ac:dyDescent="0.25">
      <c r="A52" s="35" t="s">
        <v>14</v>
      </c>
      <c r="B52" s="25">
        <v>43052</v>
      </c>
      <c r="C52" s="24" t="s">
        <v>83</v>
      </c>
      <c r="D52" s="26" t="s">
        <v>33</v>
      </c>
      <c r="E52" s="43" t="s">
        <v>84</v>
      </c>
      <c r="F52" s="19" t="s">
        <v>85</v>
      </c>
      <c r="G52" s="46">
        <v>16</v>
      </c>
      <c r="H52" s="52">
        <v>15</v>
      </c>
      <c r="I52" s="20"/>
      <c r="J52" s="33"/>
      <c r="K52" s="46"/>
      <c r="L52" s="52"/>
      <c r="M52" s="65">
        <f t="shared" ref="M52:M58" si="10">SUM(G52:L52)</f>
        <v>31</v>
      </c>
    </row>
    <row r="53" spans="1:14" x14ac:dyDescent="0.25">
      <c r="A53" s="35" t="s">
        <v>14</v>
      </c>
      <c r="B53" s="25">
        <v>43061</v>
      </c>
      <c r="C53" s="24" t="s">
        <v>86</v>
      </c>
      <c r="D53" s="26" t="s">
        <v>87</v>
      </c>
      <c r="E53" s="43" t="s">
        <v>88</v>
      </c>
      <c r="F53" s="19" t="s">
        <v>54</v>
      </c>
      <c r="G53" s="46"/>
      <c r="H53" s="52"/>
      <c r="I53" s="20"/>
      <c r="J53" s="33"/>
      <c r="K53" s="46"/>
      <c r="L53" s="52">
        <v>17</v>
      </c>
      <c r="M53" s="65">
        <f t="shared" si="10"/>
        <v>17</v>
      </c>
    </row>
    <row r="54" spans="1:14" x14ac:dyDescent="0.25">
      <c r="A54" s="35" t="s">
        <v>14</v>
      </c>
      <c r="B54" s="25">
        <v>43061</v>
      </c>
      <c r="C54" s="24" t="s">
        <v>86</v>
      </c>
      <c r="D54" s="26" t="s">
        <v>87</v>
      </c>
      <c r="E54" s="43" t="s">
        <v>88</v>
      </c>
      <c r="F54" s="19" t="s">
        <v>89</v>
      </c>
      <c r="G54" s="46">
        <v>17</v>
      </c>
      <c r="H54" s="52">
        <v>19</v>
      </c>
      <c r="I54" s="20"/>
      <c r="J54" s="33"/>
      <c r="K54" s="46"/>
      <c r="L54" s="52"/>
      <c r="M54" s="65">
        <f t="shared" si="10"/>
        <v>36</v>
      </c>
    </row>
    <row r="55" spans="1:14" x14ac:dyDescent="0.25">
      <c r="A55" s="35" t="s">
        <v>14</v>
      </c>
      <c r="B55" s="25">
        <v>43062</v>
      </c>
      <c r="C55" s="24" t="s">
        <v>86</v>
      </c>
      <c r="D55" s="26" t="s">
        <v>90</v>
      </c>
      <c r="E55" s="43" t="s">
        <v>91</v>
      </c>
      <c r="F55" s="19" t="s">
        <v>92</v>
      </c>
      <c r="G55" s="46"/>
      <c r="H55" s="52"/>
      <c r="I55" s="20">
        <v>2</v>
      </c>
      <c r="J55" s="33">
        <v>17</v>
      </c>
      <c r="K55" s="46"/>
      <c r="L55" s="52"/>
      <c r="M55" s="65">
        <f t="shared" si="10"/>
        <v>19</v>
      </c>
    </row>
    <row r="56" spans="1:14" x14ac:dyDescent="0.25">
      <c r="A56" s="35" t="s">
        <v>14</v>
      </c>
      <c r="B56" s="25">
        <v>43063</v>
      </c>
      <c r="C56" s="24" t="s">
        <v>86</v>
      </c>
      <c r="D56" s="26" t="s">
        <v>48</v>
      </c>
      <c r="E56" s="43" t="s">
        <v>49</v>
      </c>
      <c r="F56" s="19" t="s">
        <v>54</v>
      </c>
      <c r="G56" s="46">
        <v>15</v>
      </c>
      <c r="H56" s="52">
        <v>27</v>
      </c>
      <c r="I56" s="20"/>
      <c r="J56" s="33"/>
      <c r="K56" s="46">
        <v>4</v>
      </c>
      <c r="L56" s="52">
        <v>10</v>
      </c>
      <c r="M56" s="65">
        <f t="shared" si="10"/>
        <v>56</v>
      </c>
    </row>
    <row r="57" spans="1:14" x14ac:dyDescent="0.25">
      <c r="A57" s="35" t="s">
        <v>14</v>
      </c>
      <c r="B57" s="25">
        <v>43066</v>
      </c>
      <c r="C57" s="24" t="s">
        <v>93</v>
      </c>
      <c r="D57" s="26" t="s">
        <v>33</v>
      </c>
      <c r="E57" s="43" t="s">
        <v>94</v>
      </c>
      <c r="F57" s="19" t="s">
        <v>26</v>
      </c>
      <c r="G57" s="46"/>
      <c r="H57" s="52"/>
      <c r="I57" s="20"/>
      <c r="J57" s="33"/>
      <c r="K57" s="46">
        <v>10</v>
      </c>
      <c r="L57" s="91">
        <v>116</v>
      </c>
      <c r="M57" s="65">
        <f t="shared" si="10"/>
        <v>126</v>
      </c>
    </row>
    <row r="58" spans="1:14" ht="15.75" thickBot="1" x14ac:dyDescent="0.3">
      <c r="A58" s="35" t="s">
        <v>14</v>
      </c>
      <c r="B58" s="25">
        <v>43067</v>
      </c>
      <c r="C58" s="24" t="s">
        <v>93</v>
      </c>
      <c r="D58" s="26" t="s">
        <v>33</v>
      </c>
      <c r="E58" s="43" t="s">
        <v>94</v>
      </c>
      <c r="F58" s="19" t="s">
        <v>95</v>
      </c>
      <c r="G58" s="46"/>
      <c r="H58" s="52"/>
      <c r="I58" s="20"/>
      <c r="J58" s="33"/>
      <c r="K58" s="46">
        <v>32</v>
      </c>
      <c r="L58" s="52">
        <v>57</v>
      </c>
      <c r="M58" s="65">
        <f t="shared" si="10"/>
        <v>89</v>
      </c>
    </row>
    <row r="59" spans="1:14" ht="15" customHeight="1" thickTop="1" thickBot="1" x14ac:dyDescent="0.3">
      <c r="A59" s="20"/>
      <c r="B59" s="27"/>
      <c r="C59" s="26"/>
      <c r="D59" s="26"/>
      <c r="E59" s="43"/>
      <c r="F59" s="47" t="s">
        <v>6</v>
      </c>
      <c r="G59" s="58" t="s">
        <v>28</v>
      </c>
      <c r="H59" s="69">
        <f>SUM(G52:G58,I52:I58,K52:K58)</f>
        <v>96</v>
      </c>
      <c r="I59" s="70">
        <f>SUM(I52:I58)</f>
        <v>2</v>
      </c>
      <c r="J59" s="59" t="s">
        <v>27</v>
      </c>
      <c r="K59" s="69">
        <f>SUM(H52:H58,J52:J58,L52:L58)</f>
        <v>278</v>
      </c>
      <c r="L59" s="70">
        <f>SUM(L52:L58)</f>
        <v>200</v>
      </c>
      <c r="M59" s="64">
        <f>SUM(M52:M58)</f>
        <v>374</v>
      </c>
      <c r="N59" s="4"/>
    </row>
    <row r="60" spans="1:14" ht="16.5" thickTop="1" thickBot="1" x14ac:dyDescent="0.3">
      <c r="D60" s="23"/>
      <c r="E60" s="77" t="s">
        <v>21</v>
      </c>
      <c r="F60" s="78"/>
      <c r="G60" s="57">
        <f>SUM(,G34:G34,G36:G39,G41:G45,G47:G48,G50:G50,G52:G58)</f>
        <v>170</v>
      </c>
      <c r="H60" s="57">
        <f t="shared" ref="H60:L60" si="11">SUM(,H34:H34,H36:H39,H41:H45,H47:H48,H50:H50,H52:H58)</f>
        <v>177</v>
      </c>
      <c r="I60" s="57">
        <f t="shared" si="11"/>
        <v>190</v>
      </c>
      <c r="J60" s="57">
        <f t="shared" si="11"/>
        <v>281</v>
      </c>
      <c r="K60" s="57">
        <f t="shared" si="11"/>
        <v>55</v>
      </c>
      <c r="L60" s="57">
        <f t="shared" si="11"/>
        <v>323</v>
      </c>
      <c r="M60" s="66">
        <f>SUM(M35,M40,M46,M49,M51,M59)</f>
        <v>1196</v>
      </c>
    </row>
    <row r="61" spans="1:14" ht="20.25" customHeight="1" thickTop="1" thickBot="1" x14ac:dyDescent="0.3">
      <c r="F61" s="7"/>
      <c r="G61" s="7"/>
      <c r="H61" s="7"/>
      <c r="I61" s="7"/>
      <c r="J61" s="7"/>
      <c r="K61" s="7"/>
    </row>
    <row r="62" spans="1:14" ht="15.75" customHeight="1" thickTop="1" thickBot="1" x14ac:dyDescent="0.3">
      <c r="E62" s="23"/>
      <c r="F62" s="79" t="s">
        <v>10</v>
      </c>
      <c r="G62" s="80"/>
      <c r="H62" s="80"/>
      <c r="I62" s="80"/>
      <c r="J62" s="80"/>
      <c r="K62" s="81"/>
      <c r="L62" s="38"/>
      <c r="M62" s="40">
        <f>SUM(G60,I60,K60)</f>
        <v>415</v>
      </c>
    </row>
    <row r="63" spans="1:14" ht="15.75" customHeight="1" thickTop="1" thickBot="1" x14ac:dyDescent="0.3">
      <c r="E63" s="23"/>
      <c r="F63" s="82" t="s">
        <v>11</v>
      </c>
      <c r="G63" s="83"/>
      <c r="H63" s="83"/>
      <c r="I63" s="83"/>
      <c r="J63" s="83"/>
      <c r="K63" s="84"/>
      <c r="L63" s="39"/>
      <c r="M63" s="41">
        <f>SUM(H60,J60,L60)</f>
        <v>781</v>
      </c>
    </row>
    <row r="64" spans="1:14" ht="16.5" thickTop="1" x14ac:dyDescent="0.25">
      <c r="A64" s="75"/>
      <c r="B64" s="75"/>
      <c r="C64" s="75"/>
      <c r="D64" s="75"/>
      <c r="E64" s="75"/>
      <c r="F64" s="75"/>
      <c r="G64" s="75"/>
      <c r="H64" s="14"/>
      <c r="I64" s="14"/>
      <c r="J64" s="14"/>
      <c r="K64" s="14"/>
      <c r="L64" s="14"/>
      <c r="M64" s="14"/>
    </row>
    <row r="65" spans="1:14" ht="20.25" x14ac:dyDescent="0.3">
      <c r="A65" s="74" t="s">
        <v>0</v>
      </c>
      <c r="B65" s="74"/>
      <c r="C65" s="74"/>
      <c r="D65" s="74"/>
      <c r="E65" s="74"/>
      <c r="F65" s="74"/>
      <c r="G65" s="74"/>
      <c r="H65" s="10"/>
      <c r="I65" s="10"/>
      <c r="J65" s="10"/>
      <c r="K65" s="10"/>
      <c r="L65" s="10"/>
      <c r="M65" s="10"/>
    </row>
    <row r="66" spans="1:14" ht="15.75" x14ac:dyDescent="0.25">
      <c r="A66" s="75" t="s">
        <v>1</v>
      </c>
      <c r="B66" s="75"/>
      <c r="C66" s="75"/>
      <c r="D66" s="75"/>
      <c r="E66" s="75"/>
      <c r="F66" s="75"/>
      <c r="G66" s="75"/>
      <c r="H66" s="14"/>
      <c r="I66" s="14"/>
      <c r="J66" s="14"/>
      <c r="K66" s="14"/>
      <c r="L66" s="14"/>
      <c r="M66" s="14"/>
    </row>
    <row r="67" spans="1:14" ht="15.75" x14ac:dyDescent="0.25">
      <c r="A67" s="76" t="s">
        <v>60</v>
      </c>
      <c r="B67" s="76"/>
      <c r="C67" s="76"/>
      <c r="D67" s="76"/>
      <c r="E67" s="76"/>
      <c r="F67" s="76"/>
      <c r="G67" s="76"/>
      <c r="H67" s="17"/>
      <c r="I67" s="17"/>
      <c r="J67" s="17"/>
      <c r="K67" s="17"/>
      <c r="L67" s="18"/>
      <c r="M67" s="18"/>
    </row>
    <row r="68" spans="1:14" ht="16.5" thickBot="1" x14ac:dyDescent="0.3">
      <c r="A68" s="76" t="s">
        <v>63</v>
      </c>
      <c r="B68" s="76"/>
      <c r="C68" s="76"/>
      <c r="D68" s="76"/>
      <c r="E68" s="76"/>
      <c r="F68" s="76"/>
      <c r="G68" s="76"/>
      <c r="H68" s="18"/>
      <c r="I68" s="18"/>
      <c r="J68" s="18"/>
      <c r="K68" s="18"/>
      <c r="L68" s="18"/>
      <c r="M68" s="18"/>
    </row>
    <row r="69" spans="1:14" ht="16.5" thickTop="1" thickBot="1" x14ac:dyDescent="0.3">
      <c r="A69" s="85" t="s">
        <v>17</v>
      </c>
      <c r="B69" s="85" t="s">
        <v>2</v>
      </c>
      <c r="C69" s="85" t="s">
        <v>3</v>
      </c>
      <c r="D69" s="85" t="s">
        <v>4</v>
      </c>
      <c r="E69" s="87" t="s">
        <v>7</v>
      </c>
      <c r="F69" s="87" t="s">
        <v>5</v>
      </c>
      <c r="G69" s="89" t="s">
        <v>20</v>
      </c>
      <c r="H69" s="90"/>
      <c r="I69" s="71" t="s">
        <v>19</v>
      </c>
      <c r="J69" s="71"/>
      <c r="K69" s="89" t="s">
        <v>18</v>
      </c>
      <c r="L69" s="71"/>
      <c r="M69" s="72" t="s">
        <v>6</v>
      </c>
    </row>
    <row r="70" spans="1:14" ht="16.5" thickTop="1" thickBot="1" x14ac:dyDescent="0.3">
      <c r="A70" s="86"/>
      <c r="B70" s="86"/>
      <c r="C70" s="86"/>
      <c r="D70" s="86"/>
      <c r="E70" s="88"/>
      <c r="F70" s="88"/>
      <c r="G70" s="31" t="s">
        <v>8</v>
      </c>
      <c r="H70" s="32" t="s">
        <v>9</v>
      </c>
      <c r="I70" s="44" t="s">
        <v>8</v>
      </c>
      <c r="J70" s="50" t="s">
        <v>9</v>
      </c>
      <c r="K70" s="31" t="s">
        <v>8</v>
      </c>
      <c r="L70" s="50" t="s">
        <v>9</v>
      </c>
      <c r="M70" s="73"/>
    </row>
    <row r="71" spans="1:14" ht="15" customHeight="1" thickTop="1" thickBot="1" x14ac:dyDescent="0.3">
      <c r="A71" s="35" t="s">
        <v>13</v>
      </c>
      <c r="B71" s="25">
        <v>43031</v>
      </c>
      <c r="C71" s="24" t="s">
        <v>64</v>
      </c>
      <c r="D71" s="26" t="s">
        <v>24</v>
      </c>
      <c r="E71" s="43" t="s">
        <v>65</v>
      </c>
      <c r="F71" s="48" t="s">
        <v>96</v>
      </c>
      <c r="G71" s="20"/>
      <c r="H71" s="33">
        <v>50</v>
      </c>
      <c r="I71" s="46">
        <v>57</v>
      </c>
      <c r="J71" s="52"/>
      <c r="K71" s="20"/>
      <c r="L71" s="52"/>
      <c r="M71" s="22">
        <f t="shared" ref="M71" si="12">SUM(G71:L71)</f>
        <v>107</v>
      </c>
    </row>
    <row r="72" spans="1:14" ht="15" customHeight="1" thickTop="1" thickBot="1" x14ac:dyDescent="0.3">
      <c r="A72" s="20"/>
      <c r="B72" s="26"/>
      <c r="C72" s="26"/>
      <c r="D72" s="26"/>
      <c r="E72" s="43"/>
      <c r="F72" s="47" t="s">
        <v>6</v>
      </c>
      <c r="G72" s="58" t="s">
        <v>28</v>
      </c>
      <c r="H72" s="69">
        <f>SUM(G71:G71,I71:I71,K71:K71)</f>
        <v>57</v>
      </c>
      <c r="I72" s="70"/>
      <c r="J72" s="59" t="s">
        <v>27</v>
      </c>
      <c r="K72" s="69">
        <f>SUM(H71:H71,J71:J71,L71:L71)</f>
        <v>50</v>
      </c>
      <c r="L72" s="70"/>
      <c r="M72" s="53">
        <f>SUM(M71:M71)</f>
        <v>107</v>
      </c>
    </row>
    <row r="73" spans="1:14" ht="15" customHeight="1" thickTop="1" thickBot="1" x14ac:dyDescent="0.3">
      <c r="A73" s="35" t="s">
        <v>22</v>
      </c>
      <c r="B73" s="25">
        <v>43036</v>
      </c>
      <c r="C73" s="24" t="s">
        <v>55</v>
      </c>
      <c r="D73" s="26" t="s">
        <v>66</v>
      </c>
      <c r="E73" s="43" t="s">
        <v>67</v>
      </c>
      <c r="F73" s="48" t="s">
        <v>68</v>
      </c>
      <c r="G73" s="20"/>
      <c r="H73" s="33"/>
      <c r="I73" s="46"/>
      <c r="J73" s="52"/>
      <c r="K73" s="20"/>
      <c r="L73" s="52">
        <v>40</v>
      </c>
      <c r="M73" s="6">
        <f t="shared" ref="M73" si="13">SUM(G73:L73)</f>
        <v>40</v>
      </c>
    </row>
    <row r="74" spans="1:14" ht="15" customHeight="1" thickTop="1" thickBot="1" x14ac:dyDescent="0.4">
      <c r="A74" s="20"/>
      <c r="B74" s="26"/>
      <c r="C74" s="26"/>
      <c r="D74" s="26"/>
      <c r="E74" s="43"/>
      <c r="F74" s="47" t="s">
        <v>6</v>
      </c>
      <c r="G74" s="58" t="s">
        <v>28</v>
      </c>
      <c r="H74" s="69">
        <f>SUM(G73:G73,I73:I73,K73:K73)</f>
        <v>0</v>
      </c>
      <c r="I74" s="70"/>
      <c r="J74" s="59" t="s">
        <v>27</v>
      </c>
      <c r="K74" s="69">
        <f>SUM(H73:H73,J73:J73,L73:L73)</f>
        <v>40</v>
      </c>
      <c r="L74" s="70"/>
      <c r="M74" s="53">
        <f>SUM(M73:M73)</f>
        <v>40</v>
      </c>
      <c r="N74" s="1"/>
    </row>
    <row r="75" spans="1:14" ht="15" customHeight="1" thickTop="1" thickBot="1" x14ac:dyDescent="0.3">
      <c r="A75" s="35" t="s">
        <v>16</v>
      </c>
      <c r="B75" s="25">
        <v>43027</v>
      </c>
      <c r="C75" s="24" t="s">
        <v>78</v>
      </c>
      <c r="D75" s="26" t="s">
        <v>79</v>
      </c>
      <c r="E75" s="43" t="s">
        <v>32</v>
      </c>
      <c r="F75" s="48" t="s">
        <v>97</v>
      </c>
      <c r="G75" s="20">
        <v>62</v>
      </c>
      <c r="H75" s="33">
        <v>76</v>
      </c>
      <c r="I75" s="46"/>
      <c r="J75" s="52"/>
      <c r="K75" s="20"/>
      <c r="L75" s="52"/>
      <c r="M75" s="8">
        <f t="shared" ref="M75" si="14">SUM(G75:L75)</f>
        <v>138</v>
      </c>
      <c r="N75" s="4"/>
    </row>
    <row r="76" spans="1:14" ht="15" customHeight="1" thickTop="1" thickBot="1" x14ac:dyDescent="0.3">
      <c r="A76" s="20"/>
      <c r="B76" s="26"/>
      <c r="C76" s="26"/>
      <c r="D76" s="26"/>
      <c r="E76" s="43"/>
      <c r="F76" s="47" t="s">
        <v>6</v>
      </c>
      <c r="G76" s="58" t="s">
        <v>28</v>
      </c>
      <c r="H76" s="69">
        <f>SUM(G75:G75,I75:I75,K75:K75)</f>
        <v>62</v>
      </c>
      <c r="I76" s="70"/>
      <c r="J76" s="59" t="s">
        <v>27</v>
      </c>
      <c r="K76" s="69">
        <f>SUM(H75:H75,J75:J75,L75:L75)</f>
        <v>76</v>
      </c>
      <c r="L76" s="70"/>
      <c r="M76" s="53">
        <f>SUM(M75:M75)</f>
        <v>138</v>
      </c>
      <c r="N76" s="4"/>
    </row>
    <row r="77" spans="1:14" ht="15" customHeight="1" thickTop="1" x14ac:dyDescent="0.25">
      <c r="A77" s="35" t="s">
        <v>23</v>
      </c>
      <c r="B77" s="25">
        <v>43031</v>
      </c>
      <c r="C77" s="24" t="s">
        <v>57</v>
      </c>
      <c r="D77" s="26" t="s">
        <v>98</v>
      </c>
      <c r="E77" s="43" t="s">
        <v>99</v>
      </c>
      <c r="F77" s="48" t="s">
        <v>59</v>
      </c>
      <c r="G77" s="20"/>
      <c r="H77" s="33"/>
      <c r="I77" s="46">
        <v>38</v>
      </c>
      <c r="J77" s="52">
        <v>53</v>
      </c>
      <c r="K77" s="20"/>
      <c r="L77" s="52"/>
      <c r="M77" s="22">
        <f t="shared" ref="M77:M79" si="15">SUM(G77:L77)</f>
        <v>91</v>
      </c>
    </row>
    <row r="78" spans="1:14" ht="15" customHeight="1" x14ac:dyDescent="0.25">
      <c r="A78" s="35" t="s">
        <v>23</v>
      </c>
      <c r="B78" s="25">
        <v>43032</v>
      </c>
      <c r="C78" s="24" t="s">
        <v>37</v>
      </c>
      <c r="D78" s="26" t="s">
        <v>33</v>
      </c>
      <c r="E78" s="43" t="s">
        <v>100</v>
      </c>
      <c r="F78" s="48" t="s">
        <v>68</v>
      </c>
      <c r="G78" s="20"/>
      <c r="H78" s="33"/>
      <c r="I78" s="46"/>
      <c r="J78" s="52"/>
      <c r="K78" s="20">
        <v>5</v>
      </c>
      <c r="L78" s="52">
        <v>19</v>
      </c>
      <c r="M78" s="13">
        <f t="shared" si="15"/>
        <v>24</v>
      </c>
    </row>
    <row r="79" spans="1:14" ht="15" customHeight="1" thickBot="1" x14ac:dyDescent="0.3">
      <c r="A79" s="35" t="s">
        <v>23</v>
      </c>
      <c r="B79" s="25">
        <v>43036</v>
      </c>
      <c r="C79" s="24" t="s">
        <v>57</v>
      </c>
      <c r="D79" s="26" t="s">
        <v>90</v>
      </c>
      <c r="E79" s="43" t="s">
        <v>101</v>
      </c>
      <c r="F79" s="48" t="s">
        <v>59</v>
      </c>
      <c r="G79" s="20"/>
      <c r="H79" s="33"/>
      <c r="I79" s="46">
        <v>6</v>
      </c>
      <c r="J79" s="52">
        <v>17</v>
      </c>
      <c r="K79" s="20"/>
      <c r="L79" s="52"/>
      <c r="M79" s="6">
        <f t="shared" si="15"/>
        <v>23</v>
      </c>
    </row>
    <row r="80" spans="1:14" ht="15" customHeight="1" thickTop="1" thickBot="1" x14ac:dyDescent="0.3">
      <c r="A80" s="20"/>
      <c r="B80" s="26"/>
      <c r="C80" s="26"/>
      <c r="D80" s="26"/>
      <c r="E80" s="43"/>
      <c r="F80" s="47" t="s">
        <v>6</v>
      </c>
      <c r="G80" s="58" t="s">
        <v>28</v>
      </c>
      <c r="H80" s="69">
        <f>SUM(G77:G79,I77:I79,K77:K79)</f>
        <v>49</v>
      </c>
      <c r="I80" s="70"/>
      <c r="J80" s="59" t="s">
        <v>27</v>
      </c>
      <c r="K80" s="69">
        <f>SUM(H77:H79,J77:J79,L77:L79)</f>
        <v>89</v>
      </c>
      <c r="L80" s="70"/>
      <c r="M80" s="53">
        <f>SUM(M77:M79)</f>
        <v>138</v>
      </c>
    </row>
    <row r="81" spans="1:14" ht="15" customHeight="1" thickTop="1" x14ac:dyDescent="0.25">
      <c r="A81" s="35" t="s">
        <v>14</v>
      </c>
      <c r="B81" s="25">
        <v>43014</v>
      </c>
      <c r="C81" s="24" t="s">
        <v>93</v>
      </c>
      <c r="D81" s="26" t="s">
        <v>102</v>
      </c>
      <c r="E81" s="43" t="s">
        <v>103</v>
      </c>
      <c r="F81" s="19" t="s">
        <v>68</v>
      </c>
      <c r="G81" s="46"/>
      <c r="H81" s="52"/>
      <c r="I81" s="20"/>
      <c r="J81" s="33"/>
      <c r="K81" s="46">
        <v>1</v>
      </c>
      <c r="L81" s="52">
        <v>2</v>
      </c>
      <c r="M81" s="6">
        <f t="shared" ref="M81:M84" si="16">SUM(G81:L81)</f>
        <v>3</v>
      </c>
    </row>
    <row r="82" spans="1:14" ht="15" customHeight="1" x14ac:dyDescent="0.25">
      <c r="A82" s="35" t="s">
        <v>14</v>
      </c>
      <c r="B82" s="25">
        <v>43031</v>
      </c>
      <c r="C82" s="24" t="s">
        <v>93</v>
      </c>
      <c r="D82" s="26" t="s">
        <v>33</v>
      </c>
      <c r="E82" s="43" t="s">
        <v>94</v>
      </c>
      <c r="F82" s="19" t="s">
        <v>104</v>
      </c>
      <c r="G82" s="46"/>
      <c r="H82" s="52"/>
      <c r="I82" s="20"/>
      <c r="J82" s="33"/>
      <c r="K82" s="46">
        <v>6</v>
      </c>
      <c r="L82" s="52">
        <v>9</v>
      </c>
      <c r="M82" s="13">
        <f t="shared" si="16"/>
        <v>15</v>
      </c>
    </row>
    <row r="83" spans="1:14" ht="15" customHeight="1" x14ac:dyDescent="0.25">
      <c r="A83" s="35" t="s">
        <v>14</v>
      </c>
      <c r="B83" s="25">
        <v>43033</v>
      </c>
      <c r="C83" s="24" t="s">
        <v>93</v>
      </c>
      <c r="D83" s="26" t="s">
        <v>33</v>
      </c>
      <c r="E83" s="43" t="s">
        <v>94</v>
      </c>
      <c r="F83" s="19" t="s">
        <v>105</v>
      </c>
      <c r="G83" s="46"/>
      <c r="H83" s="52"/>
      <c r="I83" s="20"/>
      <c r="J83" s="33"/>
      <c r="K83" s="46">
        <v>4</v>
      </c>
      <c r="L83" s="52">
        <v>12</v>
      </c>
      <c r="M83" s="6">
        <f t="shared" si="16"/>
        <v>16</v>
      </c>
    </row>
    <row r="84" spans="1:14" ht="15" customHeight="1" x14ac:dyDescent="0.25">
      <c r="A84" s="35" t="s">
        <v>14</v>
      </c>
      <c r="B84" s="25">
        <v>43034</v>
      </c>
      <c r="C84" s="24" t="s">
        <v>93</v>
      </c>
      <c r="D84" s="26" t="s">
        <v>33</v>
      </c>
      <c r="E84" s="43" t="s">
        <v>94</v>
      </c>
      <c r="F84" s="19" t="s">
        <v>106</v>
      </c>
      <c r="G84" s="46"/>
      <c r="H84" s="52"/>
      <c r="I84" s="20"/>
      <c r="J84" s="33"/>
      <c r="K84" s="46">
        <v>8</v>
      </c>
      <c r="L84" s="52">
        <v>19</v>
      </c>
      <c r="M84" s="13">
        <f t="shared" si="16"/>
        <v>27</v>
      </c>
    </row>
    <row r="85" spans="1:14" ht="15" customHeight="1" thickBot="1" x14ac:dyDescent="0.3">
      <c r="A85" s="35" t="s">
        <v>14</v>
      </c>
      <c r="B85" s="25">
        <v>43035</v>
      </c>
      <c r="C85" s="24" t="s">
        <v>93</v>
      </c>
      <c r="D85" s="26" t="s">
        <v>33</v>
      </c>
      <c r="E85" s="43" t="s">
        <v>94</v>
      </c>
      <c r="F85" s="19" t="s">
        <v>107</v>
      </c>
      <c r="G85" s="46"/>
      <c r="H85" s="52"/>
      <c r="I85" s="20"/>
      <c r="J85" s="33"/>
      <c r="K85" s="46">
        <v>5</v>
      </c>
      <c r="L85" s="52">
        <v>20</v>
      </c>
      <c r="M85" s="6">
        <f>SUM(G85:L85)</f>
        <v>25</v>
      </c>
    </row>
    <row r="86" spans="1:14" ht="15" customHeight="1" thickTop="1" thickBot="1" x14ac:dyDescent="0.3">
      <c r="A86" s="20"/>
      <c r="B86" s="27"/>
      <c r="C86" s="26"/>
      <c r="D86" s="26"/>
      <c r="E86" s="43"/>
      <c r="F86" s="47" t="s">
        <v>6</v>
      </c>
      <c r="G86" s="58" t="s">
        <v>28</v>
      </c>
      <c r="H86" s="69">
        <f>SUM(G81:G85,I81:I85,K81:K85)</f>
        <v>24</v>
      </c>
      <c r="I86" s="70">
        <f>SUM(I79:I85)</f>
        <v>6</v>
      </c>
      <c r="J86" s="59" t="s">
        <v>27</v>
      </c>
      <c r="K86" s="69">
        <f>SUM(H81:H85,J81:J85,L81:L85)</f>
        <v>62</v>
      </c>
      <c r="L86" s="70">
        <f>SUM(L79:L85)</f>
        <v>62</v>
      </c>
      <c r="M86" s="64">
        <f>SUM(M81:M85)</f>
        <v>86</v>
      </c>
      <c r="N86" s="4"/>
    </row>
    <row r="87" spans="1:14" ht="16.5" thickTop="1" thickBot="1" x14ac:dyDescent="0.3">
      <c r="D87" s="23"/>
      <c r="E87" s="77" t="s">
        <v>21</v>
      </c>
      <c r="F87" s="78"/>
      <c r="G87" s="57">
        <f>SUM(G71,G73,G75,G77:G79,G81:G85)</f>
        <v>62</v>
      </c>
      <c r="H87" s="57">
        <f t="shared" ref="H87:L87" si="17">SUM(H71,H73,H75,H77:H79,H81:H85)</f>
        <v>126</v>
      </c>
      <c r="I87" s="57">
        <f t="shared" si="17"/>
        <v>101</v>
      </c>
      <c r="J87" s="57">
        <f t="shared" si="17"/>
        <v>70</v>
      </c>
      <c r="K87" s="57">
        <f t="shared" si="17"/>
        <v>29</v>
      </c>
      <c r="L87" s="57">
        <f t="shared" si="17"/>
        <v>121</v>
      </c>
      <c r="M87" s="66">
        <f>SUM(M72,M74,M76,M80,M86)</f>
        <v>509</v>
      </c>
    </row>
    <row r="88" spans="1:14" ht="16.5" thickTop="1" thickBot="1" x14ac:dyDescent="0.3">
      <c r="F88" s="7"/>
      <c r="G88" s="7"/>
      <c r="H88" s="7"/>
      <c r="I88" s="7"/>
      <c r="J88" s="7"/>
      <c r="K88" s="7"/>
    </row>
    <row r="89" spans="1:14" ht="16.5" thickTop="1" thickBot="1" x14ac:dyDescent="0.3">
      <c r="E89" s="23"/>
      <c r="F89" s="79" t="s">
        <v>10</v>
      </c>
      <c r="G89" s="80"/>
      <c r="H89" s="80"/>
      <c r="I89" s="80"/>
      <c r="J89" s="80"/>
      <c r="K89" s="81"/>
      <c r="L89" s="38"/>
      <c r="M89" s="40">
        <f>SUM(G87,I87,K87)</f>
        <v>192</v>
      </c>
    </row>
    <row r="90" spans="1:14" ht="16.5" thickTop="1" thickBot="1" x14ac:dyDescent="0.3">
      <c r="E90" s="23"/>
      <c r="F90" s="82" t="s">
        <v>11</v>
      </c>
      <c r="G90" s="83"/>
      <c r="H90" s="83"/>
      <c r="I90" s="83"/>
      <c r="J90" s="83"/>
      <c r="K90" s="84"/>
      <c r="L90" s="39"/>
      <c r="M90" s="41">
        <f>SUM(H87,J87,L87)</f>
        <v>317</v>
      </c>
    </row>
    <row r="91" spans="1:14" ht="15.75" thickTop="1" x14ac:dyDescent="0.25"/>
    <row r="122" spans="1:13" ht="21" x14ac:dyDescent="0.35">
      <c r="A122" s="10"/>
      <c r="B122" s="10"/>
      <c r="C122" s="10"/>
      <c r="D122" s="10"/>
      <c r="E122" s="10"/>
      <c r="F122" s="10"/>
      <c r="G122" s="10"/>
      <c r="H122" s="10"/>
      <c r="I122" s="10"/>
      <c r="J122" s="1"/>
      <c r="K122" s="1"/>
      <c r="L122" s="1"/>
      <c r="M122" s="1"/>
    </row>
    <row r="123" spans="1:13" ht="18.75" x14ac:dyDescent="0.3">
      <c r="A123" s="11"/>
      <c r="B123" s="11"/>
      <c r="C123" s="11"/>
      <c r="D123" s="11"/>
      <c r="E123" s="11"/>
      <c r="F123" s="11"/>
      <c r="G123" s="11"/>
      <c r="H123" s="11"/>
      <c r="I123" s="11"/>
      <c r="J123" s="4"/>
      <c r="K123" s="4"/>
      <c r="L123" s="4"/>
      <c r="M123" s="4"/>
    </row>
    <row r="124" spans="1:13" ht="18.75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5"/>
      <c r="K124" s="5"/>
      <c r="L124" s="4"/>
      <c r="M124" s="4"/>
    </row>
    <row r="125" spans="1:13" ht="18.75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5"/>
      <c r="K125" s="5"/>
      <c r="L125" s="4"/>
      <c r="M125" s="4"/>
    </row>
    <row r="126" spans="1:13" x14ac:dyDescent="0.25">
      <c r="A126" s="9"/>
    </row>
  </sheetData>
  <mergeCells count="85">
    <mergeCell ref="H80:I80"/>
    <mergeCell ref="K80:L80"/>
    <mergeCell ref="H72:I72"/>
    <mergeCell ref="K72:L72"/>
    <mergeCell ref="H74:I74"/>
    <mergeCell ref="K74:L74"/>
    <mergeCell ref="H76:I76"/>
    <mergeCell ref="K76:L76"/>
    <mergeCell ref="A31:G31"/>
    <mergeCell ref="A32:A33"/>
    <mergeCell ref="B32:B33"/>
    <mergeCell ref="A65:G65"/>
    <mergeCell ref="A66:G66"/>
    <mergeCell ref="C32:C33"/>
    <mergeCell ref="D32:D33"/>
    <mergeCell ref="E32:E33"/>
    <mergeCell ref="F32:F33"/>
    <mergeCell ref="G32:H32"/>
    <mergeCell ref="H35:I35"/>
    <mergeCell ref="H49:I49"/>
    <mergeCell ref="I32:J32"/>
    <mergeCell ref="H40:I40"/>
    <mergeCell ref="A67:G67"/>
    <mergeCell ref="K59:L59"/>
    <mergeCell ref="E60:F60"/>
    <mergeCell ref="F62:K62"/>
    <mergeCell ref="F63:K63"/>
    <mergeCell ref="H59:I59"/>
    <mergeCell ref="A64:G64"/>
    <mergeCell ref="K69:L69"/>
    <mergeCell ref="M69:M70"/>
    <mergeCell ref="E87:F87"/>
    <mergeCell ref="A68:G68"/>
    <mergeCell ref="A69:A70"/>
    <mergeCell ref="B69:B70"/>
    <mergeCell ref="C69:C70"/>
    <mergeCell ref="D69:D70"/>
    <mergeCell ref="E69:E70"/>
    <mergeCell ref="F69:F70"/>
    <mergeCell ref="G69:H69"/>
    <mergeCell ref="H86:I86"/>
    <mergeCell ref="K86:L86"/>
    <mergeCell ref="F89:K89"/>
    <mergeCell ref="F90:K90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H5"/>
    <mergeCell ref="I5:J5"/>
    <mergeCell ref="K5:L5"/>
    <mergeCell ref="I69:J69"/>
    <mergeCell ref="M5:M6"/>
    <mergeCell ref="E23:F23"/>
    <mergeCell ref="F25:K25"/>
    <mergeCell ref="F26:K26"/>
    <mergeCell ref="K22:L22"/>
    <mergeCell ref="H10:I10"/>
    <mergeCell ref="K10:L10"/>
    <mergeCell ref="H22:I22"/>
    <mergeCell ref="H12:I12"/>
    <mergeCell ref="K12:L12"/>
    <mergeCell ref="H18:I18"/>
    <mergeCell ref="K18:L18"/>
    <mergeCell ref="H15:I15"/>
    <mergeCell ref="K15:L15"/>
    <mergeCell ref="A28:G28"/>
    <mergeCell ref="A29:G29"/>
    <mergeCell ref="A30:G30"/>
    <mergeCell ref="A27:G27"/>
    <mergeCell ref="K32:L32"/>
    <mergeCell ref="M32:M33"/>
    <mergeCell ref="K35:L35"/>
    <mergeCell ref="K40:L40"/>
    <mergeCell ref="H46:I46"/>
    <mergeCell ref="K46:L46"/>
    <mergeCell ref="K49:L49"/>
    <mergeCell ref="H51:I51"/>
    <mergeCell ref="K51:L51"/>
  </mergeCells>
  <hyperlinks>
    <hyperlink ref="G69" r:id="rId1" display="NIÑ@S" xr:uid="{00000000-0004-0000-0000-000000000000}"/>
    <hyperlink ref="G5" r:id="rId2" display="NIÑ@S" xr:uid="{00000000-0004-0000-0000-000001000000}"/>
    <hyperlink ref="G32" r:id="rId3" display="NIÑ@S" xr:uid="{00000000-0004-0000-0000-000002000000}"/>
  </hyperlinks>
  <pageMargins left="0.25" right="0.25" top="0.75" bottom="0.75" header="0.3" footer="0.3"/>
  <pageSetup scale="6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4o trimestre</vt:lpstr>
      <vt:lpstr>'4o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de Jesús</cp:lastModifiedBy>
  <cp:lastPrinted>2019-04-04T01:13:09Z</cp:lastPrinted>
  <dcterms:created xsi:type="dcterms:W3CDTF">2019-03-11T20:25:07Z</dcterms:created>
  <dcterms:modified xsi:type="dcterms:W3CDTF">2019-05-08T22:27:48Z</dcterms:modified>
</cp:coreProperties>
</file>