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bajar transparencia\TRANSPARENCIA-POA\CARGAS TRANSPARENCIA\2018\2o TRIMESTRE\"/>
    </mc:Choice>
  </mc:AlternateContent>
  <bookViews>
    <workbookView xWindow="11520" yWindow="0" windowWidth="12480" windowHeight="12900"/>
  </bookViews>
  <sheets>
    <sheet name="1er trimestre" sheetId="1" r:id="rId1"/>
  </sheets>
  <definedNames>
    <definedName name="_xlnm.Print_Area" localSheetId="0">'1er trimestre'!$A$1:$N$25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31" i="1" l="1"/>
  <c r="M130" i="1"/>
  <c r="M128" i="1"/>
  <c r="H128" i="1"/>
  <c r="I128" i="1"/>
  <c r="J128" i="1"/>
  <c r="K128" i="1"/>
  <c r="L128" i="1"/>
  <c r="G128" i="1"/>
  <c r="K110" i="1"/>
  <c r="H110" i="1"/>
  <c r="K94" i="1"/>
  <c r="H94" i="1"/>
  <c r="K85" i="1"/>
  <c r="H85" i="1"/>
  <c r="K119" i="1"/>
  <c r="H119" i="1"/>
  <c r="K127" i="1"/>
  <c r="H127" i="1"/>
  <c r="M117" i="1"/>
  <c r="M115" i="1"/>
  <c r="M116" i="1"/>
  <c r="M120" i="1"/>
  <c r="M121" i="1"/>
  <c r="M96" i="1"/>
  <c r="M97" i="1"/>
  <c r="M98" i="1"/>
  <c r="M99" i="1"/>
  <c r="M100" i="1"/>
  <c r="M101" i="1"/>
  <c r="M102" i="1"/>
  <c r="M103" i="1"/>
  <c r="M104" i="1"/>
  <c r="M87" i="1"/>
  <c r="M88" i="1"/>
  <c r="M89" i="1"/>
  <c r="M90" i="1"/>
  <c r="M91" i="1"/>
  <c r="M92" i="1"/>
  <c r="M93" i="1"/>
  <c r="M85" i="1"/>
  <c r="M83" i="1"/>
  <c r="M84" i="1"/>
  <c r="H71" i="1" l="1"/>
  <c r="I71" i="1"/>
  <c r="J71" i="1"/>
  <c r="K71" i="1"/>
  <c r="L71" i="1"/>
  <c r="G71" i="1"/>
  <c r="K70" i="1"/>
  <c r="H70" i="1"/>
  <c r="M68" i="1"/>
  <c r="K61" i="1"/>
  <c r="H61" i="1"/>
  <c r="M58" i="1"/>
  <c r="K55" i="1"/>
  <c r="H55" i="1"/>
  <c r="M37" i="1"/>
  <c r="M38" i="1"/>
  <c r="M39" i="1"/>
  <c r="M40" i="1"/>
  <c r="M41" i="1"/>
  <c r="M42" i="1"/>
  <c r="M43" i="1"/>
  <c r="M44" i="1"/>
  <c r="M45" i="1"/>
  <c r="M46" i="1"/>
  <c r="M47" i="1"/>
  <c r="H25" i="1" l="1"/>
  <c r="I25" i="1"/>
  <c r="J25" i="1"/>
  <c r="K25" i="1"/>
  <c r="L25" i="1"/>
  <c r="G25" i="1"/>
  <c r="H24" i="1"/>
  <c r="K13" i="1"/>
  <c r="H13" i="1"/>
  <c r="K16" i="1"/>
  <c r="H16" i="1"/>
  <c r="K21" i="1"/>
  <c r="H21" i="1"/>
  <c r="K24" i="1"/>
  <c r="M18" i="1"/>
  <c r="M19" i="1"/>
  <c r="M7" i="1"/>
  <c r="M8" i="1"/>
  <c r="M9" i="1"/>
  <c r="M10" i="1"/>
  <c r="L127" i="1" l="1"/>
  <c r="I127" i="1"/>
  <c r="L119" i="1"/>
  <c r="I119" i="1"/>
  <c r="L110" i="1"/>
  <c r="I110" i="1"/>
  <c r="L94" i="1"/>
  <c r="I94" i="1"/>
  <c r="L85" i="1"/>
  <c r="I85" i="1"/>
  <c r="M95" i="1"/>
  <c r="M105" i="1"/>
  <c r="M106" i="1"/>
  <c r="M107" i="1"/>
  <c r="M108" i="1"/>
  <c r="M48" i="1" l="1"/>
  <c r="M49" i="1"/>
  <c r="M50" i="1"/>
  <c r="M51" i="1"/>
  <c r="M52" i="1"/>
  <c r="M53" i="1"/>
  <c r="M54" i="1"/>
  <c r="M27" i="1" l="1"/>
  <c r="M28" i="1"/>
  <c r="M64" i="1"/>
  <c r="M65" i="1"/>
  <c r="M56" i="1"/>
  <c r="M57" i="1"/>
  <c r="M59" i="1"/>
  <c r="M60" i="1"/>
  <c r="M36" i="1"/>
  <c r="M69" i="1"/>
  <c r="M67" i="1"/>
  <c r="M66" i="1"/>
  <c r="M63" i="1"/>
  <c r="M62" i="1"/>
  <c r="L55" i="1"/>
  <c r="I55" i="1"/>
  <c r="M11" i="1"/>
  <c r="M12" i="1"/>
  <c r="M20" i="1"/>
  <c r="M22" i="1"/>
  <c r="M23" i="1"/>
  <c r="M15" i="1"/>
  <c r="M14" i="1"/>
  <c r="L24" i="1"/>
  <c r="I24" i="1"/>
  <c r="M17" i="1"/>
  <c r="L13" i="1"/>
  <c r="I13" i="1"/>
  <c r="M126" i="1"/>
  <c r="M125" i="1"/>
  <c r="M124" i="1"/>
  <c r="M123" i="1"/>
  <c r="M122" i="1"/>
  <c r="M118" i="1"/>
  <c r="M114" i="1"/>
  <c r="M113" i="1"/>
  <c r="M112" i="1"/>
  <c r="M111" i="1"/>
  <c r="M109" i="1"/>
  <c r="M110" i="1" s="1"/>
  <c r="M86" i="1"/>
  <c r="M82" i="1"/>
  <c r="M127" i="1" l="1"/>
  <c r="M21" i="1"/>
  <c r="M70" i="1"/>
  <c r="M24" i="1"/>
  <c r="M13" i="1"/>
  <c r="M25" i="1" s="1"/>
  <c r="M16" i="1"/>
  <c r="M94" i="1"/>
  <c r="M119" i="1"/>
  <c r="M73" i="1"/>
  <c r="M61" i="1"/>
  <c r="M55" i="1"/>
  <c r="M71" i="1" s="1"/>
  <c r="M74" i="1"/>
</calcChain>
</file>

<file path=xl/sharedStrings.xml><?xml version="1.0" encoding="utf-8"?>
<sst xmlns="http://schemas.openxmlformats.org/spreadsheetml/2006/main" count="500" uniqueCount="98">
  <si>
    <t>P.A.M.A.R.</t>
  </si>
  <si>
    <t>Programa de Atención a Menores y Adolescentes en Riesgo</t>
  </si>
  <si>
    <t>FECHA</t>
  </si>
  <si>
    <t>TEMA</t>
  </si>
  <si>
    <t>ESCUELA</t>
  </si>
  <si>
    <t>EDAD</t>
  </si>
  <si>
    <t>TOTAL</t>
  </si>
  <si>
    <t>LUGAR</t>
  </si>
  <si>
    <t>H</t>
  </si>
  <si>
    <t>M</t>
  </si>
  <si>
    <t>TOTAL HOMBRES</t>
  </si>
  <si>
    <t>TOTAL MUJERES</t>
  </si>
  <si>
    <t>ESI</t>
  </si>
  <si>
    <t>PE</t>
  </si>
  <si>
    <t>TI</t>
  </si>
  <si>
    <t>BT</t>
  </si>
  <si>
    <t>PI</t>
  </si>
  <si>
    <t>AE</t>
  </si>
  <si>
    <t>PROG.</t>
  </si>
  <si>
    <t>ADULTO</t>
  </si>
  <si>
    <t>ADOL.</t>
  </si>
  <si>
    <t>NIÑA/O</t>
  </si>
  <si>
    <t>TOTAL GENERAL</t>
  </si>
  <si>
    <t>PASNNA</t>
  </si>
  <si>
    <t>PA</t>
  </si>
  <si>
    <t>M=</t>
  </si>
  <si>
    <t>H=</t>
  </si>
  <si>
    <t>Taller para padres</t>
  </si>
  <si>
    <t>Comunidad</t>
  </si>
  <si>
    <t>Lázaro Cárdenas S/N San Juan de Abajo</t>
  </si>
  <si>
    <t>20-60</t>
  </si>
  <si>
    <t>Programa Operativo Anual 2018</t>
  </si>
  <si>
    <t>13-17</t>
  </si>
  <si>
    <t>6 A 12</t>
  </si>
  <si>
    <t>HIDALGO NUM. 16 NORTE, VALLE DE BANDERAS</t>
  </si>
  <si>
    <t>Prim. América Inmortal</t>
  </si>
  <si>
    <t>San Juan de Abajo</t>
  </si>
  <si>
    <t>Plática sobre el Trabajo Infantil</t>
  </si>
  <si>
    <t>Lázaro Cárdenas, San Juan de Abajo</t>
  </si>
  <si>
    <t>MES: ABRIL</t>
  </si>
  <si>
    <t>Pláticas sobre prevención del Bullying</t>
  </si>
  <si>
    <t>Prim. 20 de noviembre</t>
  </si>
  <si>
    <t>Prim. Benito Juárez</t>
  </si>
  <si>
    <t>LAZARO CARDENAS S/N, BUCERÍAS</t>
  </si>
  <si>
    <t>Prim. Ignacio Allende</t>
  </si>
  <si>
    <t>MAR CARIBE S/N, FRACC. ALTAVELA, SAN CLEMENTE DE LIMA</t>
  </si>
  <si>
    <t>Prim. José Ma. Morelos</t>
  </si>
  <si>
    <t>AVENIDA LAZARO CARDENAS NUM. 56, SAN JUAN DE ABAJO</t>
  </si>
  <si>
    <t>Taller Mitos y Realidades</t>
  </si>
  <si>
    <t>Sec. Alí Chumacero</t>
  </si>
  <si>
    <t>Los Nardos, Fracc. Jardines del Sol, San José del Valle</t>
  </si>
  <si>
    <t>Taller manejo de emociones</t>
  </si>
  <si>
    <t>La Paz S/N San Juan Papachula</t>
  </si>
  <si>
    <t xml:space="preserve">Nicolás Bravo #8, Plaza principal El Colomo. </t>
  </si>
  <si>
    <t>20- 60</t>
  </si>
  <si>
    <t>Contacto 2 niños trabajadores</t>
  </si>
  <si>
    <t>Crucero de Bucerías (Santander)</t>
  </si>
  <si>
    <t>MES: MAYO</t>
  </si>
  <si>
    <t>MES: JUNIO</t>
  </si>
  <si>
    <t>plática</t>
  </si>
  <si>
    <t>Prim. Américas Unidas</t>
  </si>
  <si>
    <t>13 de junio, s/n, El Colomo</t>
  </si>
  <si>
    <t>Los Sauces y Aguajote, Aguamilpa</t>
  </si>
  <si>
    <t>Prim. Juan Escutia</t>
  </si>
  <si>
    <t>Santa Sofía #41 Sur,Fracc. Santa Fe, San José del Valle</t>
  </si>
  <si>
    <t>Prim. Odilón Cocula</t>
  </si>
  <si>
    <t>Calle México 140 Poniente Valle de Banderas</t>
  </si>
  <si>
    <t>Prim. Jaime Torres Bodet</t>
  </si>
  <si>
    <t>Boulevard Las Palmas #5, Valle Dorado</t>
  </si>
  <si>
    <t>Prim. Prof. Maximino Hdez.</t>
  </si>
  <si>
    <t>Avenida México S/N Mezcales</t>
  </si>
  <si>
    <t>14 de junio, s/n, El Colomo</t>
  </si>
  <si>
    <t>15 de junio, s/n, El Colomo</t>
  </si>
  <si>
    <t>Prim. Niños Héroes</t>
  </si>
  <si>
    <t>Ignacio Comonfort S/N San José del Valle</t>
  </si>
  <si>
    <t>Prim. José María Morelos</t>
  </si>
  <si>
    <t>Lázaro Cárdenas #53 San Juan de Abajo</t>
  </si>
  <si>
    <t>Distribución de medios impresos</t>
  </si>
  <si>
    <t xml:space="preserve">UAN Costa Sur. </t>
  </si>
  <si>
    <t>Domicilio Conocido, Valle de Banderas</t>
  </si>
  <si>
    <t>Rally</t>
  </si>
  <si>
    <t>Varias</t>
  </si>
  <si>
    <t>Unidad Deportiva</t>
  </si>
  <si>
    <t xml:space="preserve">Mural </t>
  </si>
  <si>
    <t>Cendi y JN J. Ma. Pinosuárez</t>
  </si>
  <si>
    <t>JN Luis Donaldo Colosio</t>
  </si>
  <si>
    <t>J. Jesús Casas #26 San Juan de Abajo</t>
  </si>
  <si>
    <t>Sec. Adolfo López Mateos TM</t>
  </si>
  <si>
    <t>Av. Prol. México, S/n Mezcales</t>
  </si>
  <si>
    <t>Sec. Hnos Serdán TV</t>
  </si>
  <si>
    <t>México 120 Poniente, San José del Valle</t>
  </si>
  <si>
    <t>Sec. 66 Amado Nervo</t>
  </si>
  <si>
    <t>Valle de México y Valle de Atécuaro, Valle Dorado</t>
  </si>
  <si>
    <t>Sec. Adolfo López Mateos</t>
  </si>
  <si>
    <t>Día Mundial</t>
  </si>
  <si>
    <t>Prim. José Ma. Morelos TM</t>
  </si>
  <si>
    <t>20 -60</t>
  </si>
  <si>
    <t>San Juan Papachula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</si>
</sst>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3" tint="-0.499984740745262"/>
      <name val="Aharoni"/>
    </font>
    <font>
      <sz val="16"/>
      <color theme="3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2"/>
      <color theme="3" tint="-0.499984740745262"/>
      <name val="Aharoni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4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rgb="FF3F3F3F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rgb="FF3F3F3F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rgb="FF3F3F3F"/>
      </right>
      <top style="double">
        <color rgb="FF3F3F3F"/>
      </top>
      <bottom style="double">
        <color indexed="64"/>
      </bottom>
      <diagonal/>
    </border>
    <border>
      <left style="double">
        <color rgb="FF3F3F3F"/>
      </left>
      <right style="double">
        <color indexed="64"/>
      </right>
      <top style="double">
        <color rgb="FF3F3F3F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rgb="FF3F3F3F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97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/>
    <xf numFmtId="44" fontId="0" fillId="0" borderId="0" xfId="1" applyFont="1"/>
    <xf numFmtId="0" fontId="6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3" fillId="4" borderId="3" xfId="0" applyFont="1" applyFill="1" applyBorder="1" applyAlignment="1">
      <alignment horizontal="center"/>
    </xf>
    <xf numFmtId="0" fontId="0" fillId="0" borderId="7" xfId="0" applyBorder="1"/>
    <xf numFmtId="0" fontId="3" fillId="4" borderId="6" xfId="0" applyFont="1" applyFill="1" applyBorder="1" applyAlignment="1">
      <alignment horizontal="center"/>
    </xf>
    <xf numFmtId="0" fontId="0" fillId="0" borderId="4" xfId="0" applyBorder="1"/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top" wrapText="1"/>
    </xf>
    <xf numFmtId="0" fontId="3" fillId="4" borderId="12" xfId="0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/>
    <xf numFmtId="44" fontId="14" fillId="0" borderId="0" xfId="1" applyFont="1"/>
    <xf numFmtId="0" fontId="14" fillId="0" borderId="0" xfId="0" applyFont="1"/>
    <xf numFmtId="0" fontId="12" fillId="0" borderId="0" xfId="0" applyFont="1" applyAlignment="1">
      <alignment vertical="top" wrapText="1"/>
    </xf>
    <xf numFmtId="0" fontId="0" fillId="0" borderId="12" xfId="0" applyBorder="1" applyAlignment="1">
      <alignment horizontal="center" wrapText="1"/>
    </xf>
    <xf numFmtId="0" fontId="3" fillId="4" borderId="14" xfId="0" applyFont="1" applyFill="1" applyBorder="1" applyAlignment="1">
      <alignment horizontal="center"/>
    </xf>
    <xf numFmtId="0" fontId="0" fillId="0" borderId="17" xfId="0" applyBorder="1"/>
    <xf numFmtId="0" fontId="3" fillId="4" borderId="20" xfId="0" applyFont="1" applyFill="1" applyBorder="1" applyAlignment="1">
      <alignment horizontal="center"/>
    </xf>
    <xf numFmtId="0" fontId="0" fillId="0" borderId="23" xfId="0" applyBorder="1"/>
    <xf numFmtId="15" fontId="0" fillId="0" borderId="22" xfId="0" applyNumberFormat="1" applyBorder="1"/>
    <xf numFmtId="15" fontId="0" fillId="0" borderId="22" xfId="0" applyNumberFormat="1" applyBorder="1" applyAlignment="1">
      <alignment horizontal="center"/>
    </xf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4" xfId="0" applyBorder="1"/>
    <xf numFmtId="15" fontId="0" fillId="0" borderId="24" xfId="0" applyNumberFormat="1" applyBorder="1"/>
    <xf numFmtId="15" fontId="0" fillId="0" borderId="24" xfId="0" applyNumberFormat="1" applyBorder="1" applyAlignment="1">
      <alignment horizontal="center"/>
    </xf>
    <xf numFmtId="0" fontId="10" fillId="4" borderId="25" xfId="2" applyFont="1" applyFill="1" applyBorder="1" applyAlignment="1">
      <alignment horizontal="center"/>
    </xf>
    <xf numFmtId="0" fontId="10" fillId="4" borderId="26" xfId="2" applyFont="1" applyFill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28" xfId="0" applyBorder="1"/>
    <xf numFmtId="0" fontId="0" fillId="0" borderId="27" xfId="0" applyBorder="1" applyAlignment="1">
      <alignment wrapText="1"/>
    </xf>
    <xf numFmtId="15" fontId="0" fillId="0" borderId="29" xfId="0" applyNumberFormat="1" applyBorder="1" applyAlignment="1">
      <alignment horizontal="center"/>
    </xf>
    <xf numFmtId="15" fontId="0" fillId="0" borderId="17" xfId="0" applyNumberFormat="1" applyBorder="1" applyAlignment="1">
      <alignment horizontal="center"/>
    </xf>
    <xf numFmtId="0" fontId="0" fillId="0" borderId="31" xfId="0" applyBorder="1" applyAlignment="1">
      <alignment wrapText="1"/>
    </xf>
    <xf numFmtId="0" fontId="0" fillId="5" borderId="10" xfId="0" applyFill="1" applyBorder="1" applyAlignment="1">
      <alignment horizontal="right" wrapText="1"/>
    </xf>
    <xf numFmtId="0" fontId="0" fillId="5" borderId="5" xfId="0" applyFill="1" applyBorder="1" applyAlignment="1">
      <alignment horizontal="right" wrapText="1"/>
    </xf>
    <xf numFmtId="0" fontId="0" fillId="5" borderId="9" xfId="0" applyFill="1" applyBorder="1"/>
    <xf numFmtId="0" fontId="0" fillId="5" borderId="11" xfId="0" applyFill="1" applyBorder="1"/>
    <xf numFmtId="0" fontId="3" fillId="5" borderId="36" xfId="0" applyFont="1" applyFill="1" applyBorder="1"/>
    <xf numFmtId="15" fontId="0" fillId="0" borderId="28" xfId="0" applyNumberFormat="1" applyBorder="1" applyAlignment="1">
      <alignment horizontal="center"/>
    </xf>
    <xf numFmtId="0" fontId="0" fillId="0" borderId="40" xfId="0" applyBorder="1"/>
    <xf numFmtId="0" fontId="0" fillId="0" borderId="16" xfId="0" applyBorder="1"/>
    <xf numFmtId="0" fontId="0" fillId="0" borderId="35" xfId="0" applyBorder="1"/>
    <xf numFmtId="0" fontId="10" fillId="4" borderId="42" xfId="2" applyFont="1" applyFill="1" applyBorder="1" applyAlignment="1">
      <alignment horizontal="center"/>
    </xf>
    <xf numFmtId="0" fontId="0" fillId="0" borderId="43" xfId="0" applyBorder="1"/>
    <xf numFmtId="0" fontId="0" fillId="0" borderId="44" xfId="0" applyBorder="1"/>
    <xf numFmtId="0" fontId="0" fillId="0" borderId="33" xfId="0" applyBorder="1"/>
    <xf numFmtId="0" fontId="0" fillId="3" borderId="12" xfId="0" applyFill="1" applyBorder="1" applyAlignment="1">
      <alignment wrapText="1"/>
    </xf>
    <xf numFmtId="0" fontId="0" fillId="0" borderId="19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29" xfId="0" applyBorder="1"/>
    <xf numFmtId="0" fontId="0" fillId="0" borderId="30" xfId="0" applyBorder="1"/>
    <xf numFmtId="0" fontId="10" fillId="4" borderId="45" xfId="2" applyFont="1" applyFill="1" applyBorder="1" applyAlignment="1">
      <alignment horizontal="center"/>
    </xf>
    <xf numFmtId="0" fontId="0" fillId="0" borderId="40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35" xfId="0" applyBorder="1" applyAlignment="1">
      <alignment wrapText="1"/>
    </xf>
    <xf numFmtId="0" fontId="3" fillId="0" borderId="0" xfId="0" applyFont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3" fillId="5" borderId="37" xfId="0" applyFont="1" applyFill="1" applyBorder="1"/>
    <xf numFmtId="0" fontId="3" fillId="3" borderId="8" xfId="0" quotePrefix="1" applyFont="1" applyFill="1" applyBorder="1"/>
    <xf numFmtId="0" fontId="3" fillId="3" borderId="8" xfId="0" applyFont="1" applyFill="1" applyBorder="1"/>
    <xf numFmtId="0" fontId="0" fillId="3" borderId="12" xfId="0" applyFill="1" applyBorder="1" applyAlignment="1">
      <alignment horizontal="right"/>
    </xf>
    <xf numFmtId="0" fontId="3" fillId="4" borderId="12" xfId="0" applyFont="1" applyFill="1" applyBorder="1" applyAlignment="1">
      <alignment horizontal="right"/>
    </xf>
    <xf numFmtId="0" fontId="0" fillId="3" borderId="37" xfId="0" applyFill="1" applyBorder="1" applyAlignment="1">
      <alignment horizontal="right"/>
    </xf>
    <xf numFmtId="0" fontId="3" fillId="5" borderId="37" xfId="0" applyFont="1" applyFill="1" applyBorder="1" applyAlignment="1">
      <alignment horizontal="right"/>
    </xf>
    <xf numFmtId="0" fontId="3" fillId="3" borderId="10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10" fillId="4" borderId="41" xfId="2" applyFont="1" applyFill="1" applyBorder="1" applyAlignment="1">
      <alignment horizontal="center"/>
    </xf>
    <xf numFmtId="0" fontId="10" fillId="4" borderId="2" xfId="2" applyFont="1" applyFill="1" applyBorder="1" applyAlignment="1">
      <alignment horizontal="center" vertical="center"/>
    </xf>
    <xf numFmtId="0" fontId="10" fillId="4" borderId="21" xfId="2" applyFont="1" applyFill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3" fillId="5" borderId="8" xfId="0" applyFont="1" applyFill="1" applyBorder="1" applyAlignment="1">
      <alignment horizontal="center" wrapText="1"/>
    </xf>
    <xf numFmtId="0" fontId="3" fillId="5" borderId="10" xfId="0" applyFont="1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0" fontId="0" fillId="5" borderId="10" xfId="0" applyFill="1" applyBorder="1" applyAlignment="1">
      <alignment horizontal="center" wrapText="1"/>
    </xf>
    <xf numFmtId="0" fontId="0" fillId="5" borderId="9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10" fillId="4" borderId="15" xfId="2" applyFont="1" applyFill="1" applyBorder="1" applyAlignment="1">
      <alignment horizontal="center" vertical="center"/>
    </xf>
    <xf numFmtId="0" fontId="10" fillId="4" borderId="6" xfId="2" applyFont="1" applyFill="1" applyBorder="1" applyAlignment="1">
      <alignment horizontal="center" vertical="center"/>
    </xf>
    <xf numFmtId="0" fontId="10" fillId="4" borderId="39" xfId="2" applyFont="1" applyFill="1" applyBorder="1" applyAlignment="1">
      <alignment horizontal="center" vertical="center"/>
    </xf>
    <xf numFmtId="0" fontId="10" fillId="4" borderId="5" xfId="2" applyFont="1" applyFill="1" applyBorder="1" applyAlignment="1">
      <alignment horizontal="center" vertical="center"/>
    </xf>
    <xf numFmtId="0" fontId="10" fillId="4" borderId="32" xfId="2" applyFont="1" applyFill="1" applyBorder="1" applyAlignment="1">
      <alignment horizontal="center"/>
    </xf>
    <xf numFmtId="0" fontId="10" fillId="4" borderId="38" xfId="2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/>
  </cellXfs>
  <cellStyles count="3">
    <cellStyle name="Celda de comprobación" xfId="2" builtinId="2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133350</xdr:colOff>
      <xdr:row>75</xdr:row>
      <xdr:rowOff>117656</xdr:rowOff>
    </xdr:from>
    <xdr:ext cx="1241425" cy="512455"/>
    <xdr:pic>
      <xdr:nvPicPr>
        <xdr:cNvPr id="9" name="1 Imagen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619875" y="9328331"/>
          <a:ext cx="1241425" cy="512455"/>
        </a:xfrm>
        <a:prstGeom prst="rect">
          <a:avLst/>
        </a:prstGeom>
      </xdr:spPr>
    </xdr:pic>
    <xdr:clientData/>
  </xdr:oneCellAnchor>
  <xdr:oneCellAnchor>
    <xdr:from>
      <xdr:col>8</xdr:col>
      <xdr:colOff>57150</xdr:colOff>
      <xdr:row>0</xdr:row>
      <xdr:rowOff>114300</xdr:rowOff>
    </xdr:from>
    <xdr:ext cx="1231900" cy="512455"/>
    <xdr:pic>
      <xdr:nvPicPr>
        <xdr:cNvPr id="10" name="1 Imagen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543675" y="114300"/>
          <a:ext cx="1231900" cy="512455"/>
        </a:xfrm>
        <a:prstGeom prst="rect">
          <a:avLst/>
        </a:prstGeom>
      </xdr:spPr>
    </xdr:pic>
    <xdr:clientData/>
  </xdr:oneCellAnchor>
  <xdr:oneCellAnchor>
    <xdr:from>
      <xdr:col>8</xdr:col>
      <xdr:colOff>57150</xdr:colOff>
      <xdr:row>29</xdr:row>
      <xdr:rowOff>114300</xdr:rowOff>
    </xdr:from>
    <xdr:ext cx="1231900" cy="512455"/>
    <xdr:pic>
      <xdr:nvPicPr>
        <xdr:cNvPr id="13" name="1 Imagen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543675" y="114300"/>
          <a:ext cx="1231900" cy="512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I&#209;@S" TargetMode="External"/><Relationship Id="rId2" Type="http://schemas.openxmlformats.org/officeDocument/2006/relationships/hyperlink" Target="mailto:NI&#209;@S" TargetMode="External"/><Relationship Id="rId1" Type="http://schemas.openxmlformats.org/officeDocument/2006/relationships/hyperlink" Target="mailto:NI&#209;@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7"/>
  <sheetViews>
    <sheetView tabSelected="1" topLeftCell="A110" zoomScaleNormal="100" zoomScaleSheetLayoutView="50" workbookViewId="0">
      <selection activeCell="M132" sqref="M132"/>
    </sheetView>
  </sheetViews>
  <sheetFormatPr baseColWidth="10" defaultRowHeight="15" x14ac:dyDescent="0.25"/>
  <cols>
    <col min="1" max="1" width="7.140625" customWidth="1"/>
    <col min="2" max="2" width="11.5703125" customWidth="1"/>
    <col min="3" max="3" width="23.7109375" customWidth="1"/>
    <col min="4" max="4" width="22.7109375" customWidth="1"/>
    <col min="5" max="5" width="17.7109375" customWidth="1"/>
    <col min="6" max="6" width="7" customWidth="1"/>
    <col min="7" max="12" width="3.7109375" customWidth="1"/>
    <col min="13" max="13" width="6.7109375" customWidth="1"/>
    <col min="14" max="14" width="2" customWidth="1"/>
    <col min="15" max="15" width="30.5703125" customWidth="1"/>
  </cols>
  <sheetData>
    <row r="1" spans="1:17" ht="29.25" customHeight="1" x14ac:dyDescent="0.35">
      <c r="A1" s="75" t="s">
        <v>0</v>
      </c>
      <c r="B1" s="75"/>
      <c r="C1" s="75"/>
      <c r="D1" s="75"/>
      <c r="E1" s="75"/>
      <c r="F1" s="75"/>
      <c r="G1" s="75"/>
      <c r="H1" s="10"/>
      <c r="I1" s="10"/>
      <c r="J1" s="10"/>
      <c r="K1" s="10"/>
      <c r="L1" s="10"/>
      <c r="M1" s="10"/>
      <c r="N1" s="10"/>
      <c r="O1" s="1"/>
      <c r="P1" s="2"/>
      <c r="Q1" s="3"/>
    </row>
    <row r="2" spans="1:17" s="17" customFormat="1" ht="18" customHeight="1" x14ac:dyDescent="0.25">
      <c r="A2" s="76" t="s">
        <v>1</v>
      </c>
      <c r="B2" s="76"/>
      <c r="C2" s="76"/>
      <c r="D2" s="76"/>
      <c r="E2" s="76"/>
      <c r="F2" s="76"/>
      <c r="G2" s="76"/>
      <c r="H2" s="14"/>
      <c r="I2" s="14"/>
      <c r="J2" s="14"/>
      <c r="K2" s="14"/>
      <c r="L2" s="14"/>
      <c r="M2" s="14"/>
      <c r="N2" s="14"/>
      <c r="O2" s="14"/>
      <c r="P2" s="15"/>
      <c r="Q2" s="16"/>
    </row>
    <row r="3" spans="1:17" s="17" customFormat="1" ht="18" customHeight="1" x14ac:dyDescent="0.25">
      <c r="A3" s="77" t="s">
        <v>31</v>
      </c>
      <c r="B3" s="77"/>
      <c r="C3" s="77"/>
      <c r="D3" s="77"/>
      <c r="E3" s="77"/>
      <c r="F3" s="77"/>
      <c r="G3" s="77"/>
      <c r="L3" s="18"/>
      <c r="M3" s="18"/>
      <c r="N3" s="18"/>
      <c r="O3" s="14"/>
      <c r="P3" s="15"/>
      <c r="Q3" s="16"/>
    </row>
    <row r="4" spans="1:17" s="17" customFormat="1" ht="25.5" customHeight="1" thickBot="1" x14ac:dyDescent="0.3">
      <c r="A4" s="77" t="s">
        <v>39</v>
      </c>
      <c r="B4" s="77"/>
      <c r="C4" s="77"/>
      <c r="D4" s="77"/>
      <c r="E4" s="77"/>
      <c r="F4" s="77"/>
      <c r="G4" s="77"/>
      <c r="H4" s="18"/>
      <c r="I4" s="18"/>
      <c r="J4" s="18"/>
      <c r="K4" s="18"/>
      <c r="L4" s="18"/>
      <c r="M4" s="18"/>
      <c r="N4" s="18"/>
    </row>
    <row r="5" spans="1:17" ht="16.5" thickTop="1" thickBot="1" x14ac:dyDescent="0.3">
      <c r="A5" s="86" t="s">
        <v>18</v>
      </c>
      <c r="B5" s="86" t="s">
        <v>2</v>
      </c>
      <c r="C5" s="86" t="s">
        <v>3</v>
      </c>
      <c r="D5" s="86" t="s">
        <v>4</v>
      </c>
      <c r="E5" s="88" t="s">
        <v>7</v>
      </c>
      <c r="F5" s="86" t="s">
        <v>5</v>
      </c>
      <c r="G5" s="72" t="s">
        <v>21</v>
      </c>
      <c r="H5" s="72"/>
      <c r="I5" s="90" t="s">
        <v>20</v>
      </c>
      <c r="J5" s="91"/>
      <c r="K5" s="72" t="s">
        <v>19</v>
      </c>
      <c r="L5" s="72"/>
      <c r="M5" s="73" t="s">
        <v>6</v>
      </c>
      <c r="N5" s="62"/>
    </row>
    <row r="6" spans="1:17" ht="16.5" thickTop="1" thickBot="1" x14ac:dyDescent="0.3">
      <c r="A6" s="87"/>
      <c r="B6" s="87"/>
      <c r="C6" s="87"/>
      <c r="D6" s="87"/>
      <c r="E6" s="89"/>
      <c r="F6" s="87"/>
      <c r="G6" s="48" t="s">
        <v>8</v>
      </c>
      <c r="H6" s="57" t="s">
        <v>9</v>
      </c>
      <c r="I6" s="31" t="s">
        <v>8</v>
      </c>
      <c r="J6" s="32" t="s">
        <v>9</v>
      </c>
      <c r="K6" s="48" t="s">
        <v>8</v>
      </c>
      <c r="L6" s="57" t="s">
        <v>9</v>
      </c>
      <c r="M6" s="74"/>
      <c r="N6" s="62"/>
    </row>
    <row r="7" spans="1:17" ht="15" customHeight="1" thickTop="1" x14ac:dyDescent="0.25">
      <c r="A7" s="37" t="s">
        <v>17</v>
      </c>
      <c r="B7" s="25">
        <v>43203</v>
      </c>
      <c r="C7" s="24" t="s">
        <v>40</v>
      </c>
      <c r="D7" s="26" t="s">
        <v>41</v>
      </c>
      <c r="E7" s="46" t="s">
        <v>34</v>
      </c>
      <c r="F7" s="19" t="s">
        <v>33</v>
      </c>
      <c r="G7" s="50">
        <v>52</v>
      </c>
      <c r="H7" s="59">
        <v>42</v>
      </c>
      <c r="I7" s="21"/>
      <c r="J7" s="33"/>
      <c r="K7" s="50"/>
      <c r="L7" s="59"/>
      <c r="M7" s="67">
        <f t="shared" ref="M7:M23" si="0">SUM(G7:L7)</f>
        <v>94</v>
      </c>
      <c r="N7" s="61"/>
    </row>
    <row r="8" spans="1:17" ht="15" customHeight="1" x14ac:dyDescent="0.25">
      <c r="A8" s="37" t="s">
        <v>17</v>
      </c>
      <c r="B8" s="25">
        <v>43207</v>
      </c>
      <c r="C8" s="24" t="s">
        <v>40</v>
      </c>
      <c r="D8" s="26" t="s">
        <v>42</v>
      </c>
      <c r="E8" s="46" t="s">
        <v>43</v>
      </c>
      <c r="F8" s="19" t="s">
        <v>33</v>
      </c>
      <c r="G8" s="50">
        <v>84</v>
      </c>
      <c r="H8" s="59">
        <v>96</v>
      </c>
      <c r="I8" s="21"/>
      <c r="J8" s="33"/>
      <c r="K8" s="50"/>
      <c r="L8" s="59"/>
      <c r="M8" s="67">
        <f t="shared" si="0"/>
        <v>180</v>
      </c>
      <c r="N8" s="61"/>
    </row>
    <row r="9" spans="1:17" ht="15" customHeight="1" x14ac:dyDescent="0.25">
      <c r="A9" s="37" t="s">
        <v>17</v>
      </c>
      <c r="B9" s="25">
        <v>43209</v>
      </c>
      <c r="C9" s="24" t="s">
        <v>40</v>
      </c>
      <c r="D9" s="26" t="s">
        <v>41</v>
      </c>
      <c r="E9" s="46" t="s">
        <v>34</v>
      </c>
      <c r="F9" s="19" t="s">
        <v>33</v>
      </c>
      <c r="G9" s="50">
        <v>32</v>
      </c>
      <c r="H9" s="59">
        <v>32</v>
      </c>
      <c r="I9" s="21"/>
      <c r="J9" s="33"/>
      <c r="K9" s="50"/>
      <c r="L9" s="59"/>
      <c r="M9" s="67">
        <f t="shared" si="0"/>
        <v>64</v>
      </c>
      <c r="N9" s="61"/>
    </row>
    <row r="10" spans="1:17" ht="15" customHeight="1" x14ac:dyDescent="0.25">
      <c r="A10" s="37" t="s">
        <v>17</v>
      </c>
      <c r="B10" s="25">
        <v>43210</v>
      </c>
      <c r="C10" s="24" t="s">
        <v>40</v>
      </c>
      <c r="D10" s="26" t="s">
        <v>44</v>
      </c>
      <c r="E10" s="46" t="s">
        <v>45</v>
      </c>
      <c r="F10" s="19" t="s">
        <v>33</v>
      </c>
      <c r="G10" s="50">
        <v>71</v>
      </c>
      <c r="H10" s="59">
        <v>66</v>
      </c>
      <c r="I10" s="21"/>
      <c r="J10" s="33"/>
      <c r="K10" s="50"/>
      <c r="L10" s="59"/>
      <c r="M10" s="67">
        <f t="shared" si="0"/>
        <v>137</v>
      </c>
      <c r="N10" s="61"/>
    </row>
    <row r="11" spans="1:17" x14ac:dyDescent="0.25">
      <c r="A11" s="37" t="s">
        <v>17</v>
      </c>
      <c r="B11" s="25">
        <v>43213</v>
      </c>
      <c r="C11" s="24" t="s">
        <v>40</v>
      </c>
      <c r="D11" s="26" t="s">
        <v>41</v>
      </c>
      <c r="E11" s="46" t="s">
        <v>34</v>
      </c>
      <c r="F11" s="19" t="s">
        <v>33</v>
      </c>
      <c r="G11" s="50">
        <v>30</v>
      </c>
      <c r="H11" s="59">
        <v>31</v>
      </c>
      <c r="I11" s="21"/>
      <c r="J11" s="33"/>
      <c r="K11" s="50"/>
      <c r="L11" s="59"/>
      <c r="M11" s="67">
        <f t="shared" si="0"/>
        <v>61</v>
      </c>
      <c r="N11" s="61"/>
    </row>
    <row r="12" spans="1:17" ht="15.75" thickBot="1" x14ac:dyDescent="0.3">
      <c r="A12" s="37" t="s">
        <v>17</v>
      </c>
      <c r="B12" s="25">
        <v>43216</v>
      </c>
      <c r="C12" s="24" t="s">
        <v>40</v>
      </c>
      <c r="D12" s="26" t="s">
        <v>46</v>
      </c>
      <c r="E12" s="46" t="s">
        <v>47</v>
      </c>
      <c r="F12" s="19" t="s">
        <v>33</v>
      </c>
      <c r="G12" s="50">
        <v>27</v>
      </c>
      <c r="H12" s="59">
        <v>30</v>
      </c>
      <c r="I12" s="21"/>
      <c r="J12" s="33"/>
      <c r="K12" s="50"/>
      <c r="L12" s="59"/>
      <c r="M12" s="67">
        <f t="shared" si="0"/>
        <v>57</v>
      </c>
      <c r="N12" s="61"/>
    </row>
    <row r="13" spans="1:17" ht="16.5" thickTop="1" thickBot="1" x14ac:dyDescent="0.3">
      <c r="A13" s="21"/>
      <c r="B13" s="26"/>
      <c r="C13" s="26"/>
      <c r="D13" s="26"/>
      <c r="E13" s="46"/>
      <c r="F13" s="52" t="s">
        <v>6</v>
      </c>
      <c r="G13" s="64" t="s">
        <v>26</v>
      </c>
      <c r="H13" s="70">
        <f>SUM(G7:G12,I7:I12,K7:K12)</f>
        <v>296</v>
      </c>
      <c r="I13" s="71">
        <f>SUM(I7:I12)</f>
        <v>0</v>
      </c>
      <c r="J13" s="65" t="s">
        <v>25</v>
      </c>
      <c r="K13" s="70">
        <f>SUM(H7:H12,J7:J12,L7:L12)</f>
        <v>297</v>
      </c>
      <c r="L13" s="71">
        <f>SUM(L7:L12)</f>
        <v>0</v>
      </c>
      <c r="M13" s="66">
        <f>SUM(M7:M12)</f>
        <v>593</v>
      </c>
      <c r="N13" s="61"/>
    </row>
    <row r="14" spans="1:17" ht="15.75" thickTop="1" x14ac:dyDescent="0.25">
      <c r="A14" s="37" t="s">
        <v>24</v>
      </c>
      <c r="B14" s="25">
        <v>43205</v>
      </c>
      <c r="C14" s="24" t="s">
        <v>27</v>
      </c>
      <c r="D14" s="26" t="s">
        <v>28</v>
      </c>
      <c r="E14" s="46" t="s">
        <v>36</v>
      </c>
      <c r="F14" s="19" t="s">
        <v>30</v>
      </c>
      <c r="G14" s="50"/>
      <c r="H14" s="59"/>
      <c r="I14" s="21"/>
      <c r="J14" s="33"/>
      <c r="K14" s="50">
        <v>25</v>
      </c>
      <c r="L14" s="59">
        <v>183</v>
      </c>
      <c r="M14" s="67">
        <f>SUM(G14:L14)</f>
        <v>208</v>
      </c>
      <c r="N14" s="61"/>
    </row>
    <row r="15" spans="1:17" ht="15.75" thickBot="1" x14ac:dyDescent="0.3">
      <c r="A15" s="37" t="s">
        <v>24</v>
      </c>
      <c r="B15" s="25">
        <v>43220</v>
      </c>
      <c r="C15" s="24" t="s">
        <v>48</v>
      </c>
      <c r="D15" s="26" t="s">
        <v>49</v>
      </c>
      <c r="E15" s="46" t="s">
        <v>50</v>
      </c>
      <c r="F15" s="19" t="s">
        <v>32</v>
      </c>
      <c r="G15" s="50"/>
      <c r="H15" s="59"/>
      <c r="I15" s="21">
        <v>60</v>
      </c>
      <c r="J15" s="33">
        <v>53</v>
      </c>
      <c r="K15" s="50"/>
      <c r="L15" s="59"/>
      <c r="M15" s="67">
        <f>SUM(G15:L15)</f>
        <v>113</v>
      </c>
      <c r="N15" s="61"/>
    </row>
    <row r="16" spans="1:17" ht="16.5" thickTop="1" thickBot="1" x14ac:dyDescent="0.3">
      <c r="A16" s="21"/>
      <c r="B16" s="26"/>
      <c r="C16" s="26"/>
      <c r="D16" s="26"/>
      <c r="E16" s="46"/>
      <c r="F16" s="52" t="s">
        <v>6</v>
      </c>
      <c r="G16" s="64" t="s">
        <v>26</v>
      </c>
      <c r="H16" s="70">
        <f>SUM(G14:G15,I14:I15,K14:K15)</f>
        <v>85</v>
      </c>
      <c r="I16" s="71"/>
      <c r="J16" s="65" t="s">
        <v>25</v>
      </c>
      <c r="K16" s="70">
        <f>SUM(H14:H15,J14:J15,L14:L15)</f>
        <v>236</v>
      </c>
      <c r="L16" s="71"/>
      <c r="M16" s="66">
        <f>SUM(M14:M15)</f>
        <v>321</v>
      </c>
      <c r="N16" s="61"/>
    </row>
    <row r="17" spans="1:14" ht="15.75" thickTop="1" x14ac:dyDescent="0.25">
      <c r="A17" s="37" t="s">
        <v>15</v>
      </c>
      <c r="B17" s="25">
        <v>43192</v>
      </c>
      <c r="C17" s="24" t="s">
        <v>27</v>
      </c>
      <c r="D17" s="26" t="s">
        <v>28</v>
      </c>
      <c r="E17" s="46" t="s">
        <v>38</v>
      </c>
      <c r="F17" s="19" t="s">
        <v>30</v>
      </c>
      <c r="G17" s="50"/>
      <c r="H17" s="59"/>
      <c r="I17" s="21"/>
      <c r="J17" s="33"/>
      <c r="K17" s="50">
        <v>3</v>
      </c>
      <c r="L17" s="59">
        <v>3</v>
      </c>
      <c r="M17" s="67">
        <f t="shared" si="0"/>
        <v>6</v>
      </c>
      <c r="N17" s="61"/>
    </row>
    <row r="18" spans="1:14" x14ac:dyDescent="0.25">
      <c r="A18" s="37" t="s">
        <v>15</v>
      </c>
      <c r="B18" s="25">
        <v>43202</v>
      </c>
      <c r="C18" s="24" t="s">
        <v>51</v>
      </c>
      <c r="D18" s="26" t="s">
        <v>46</v>
      </c>
      <c r="E18" s="46" t="s">
        <v>38</v>
      </c>
      <c r="F18" s="19" t="s">
        <v>33</v>
      </c>
      <c r="G18" s="50">
        <v>15</v>
      </c>
      <c r="H18" s="59">
        <v>30</v>
      </c>
      <c r="I18" s="21"/>
      <c r="J18" s="33"/>
      <c r="K18" s="50"/>
      <c r="L18" s="59"/>
      <c r="M18" s="67">
        <f t="shared" si="0"/>
        <v>45</v>
      </c>
      <c r="N18" s="61"/>
    </row>
    <row r="19" spans="1:14" x14ac:dyDescent="0.25">
      <c r="A19" s="37" t="s">
        <v>15</v>
      </c>
      <c r="B19" s="25">
        <v>43218</v>
      </c>
      <c r="C19" s="24" t="s">
        <v>27</v>
      </c>
      <c r="D19" s="26" t="s">
        <v>28</v>
      </c>
      <c r="E19" s="46" t="s">
        <v>52</v>
      </c>
      <c r="F19" s="19" t="s">
        <v>30</v>
      </c>
      <c r="G19" s="50"/>
      <c r="H19" s="59"/>
      <c r="I19" s="21"/>
      <c r="J19" s="33"/>
      <c r="K19" s="50">
        <v>7</v>
      </c>
      <c r="L19" s="59">
        <v>36</v>
      </c>
      <c r="M19" s="67">
        <f t="shared" si="0"/>
        <v>43</v>
      </c>
      <c r="N19" s="61"/>
    </row>
    <row r="20" spans="1:14" ht="15.75" thickBot="1" x14ac:dyDescent="0.3">
      <c r="A20" s="37" t="s">
        <v>15</v>
      </c>
      <c r="B20" s="25">
        <v>43218</v>
      </c>
      <c r="C20" s="24" t="s">
        <v>27</v>
      </c>
      <c r="D20" s="26" t="s">
        <v>28</v>
      </c>
      <c r="E20" s="46" t="s">
        <v>53</v>
      </c>
      <c r="F20" s="19" t="s">
        <v>54</v>
      </c>
      <c r="G20" s="50"/>
      <c r="H20" s="59"/>
      <c r="I20" s="21"/>
      <c r="J20" s="33"/>
      <c r="K20" s="50">
        <v>4</v>
      </c>
      <c r="L20" s="59">
        <v>34</v>
      </c>
      <c r="M20" s="67">
        <f t="shared" si="0"/>
        <v>38</v>
      </c>
      <c r="N20" s="61"/>
    </row>
    <row r="21" spans="1:14" ht="16.5" thickTop="1" thickBot="1" x14ac:dyDescent="0.3">
      <c r="A21" s="21"/>
      <c r="B21" s="26"/>
      <c r="C21" s="26"/>
      <c r="D21" s="26"/>
      <c r="E21" s="46"/>
      <c r="F21" s="52" t="s">
        <v>6</v>
      </c>
      <c r="G21" s="64" t="s">
        <v>26</v>
      </c>
      <c r="H21" s="70">
        <f>SUM(G17:G20,I17:I20,K17:K20)</f>
        <v>29</v>
      </c>
      <c r="I21" s="71"/>
      <c r="J21" s="65" t="s">
        <v>25</v>
      </c>
      <c r="K21" s="70">
        <f>SUM(H17:H20,J17:J20,L17:L20)</f>
        <v>103</v>
      </c>
      <c r="L21" s="71"/>
      <c r="M21" s="66">
        <f>SUM(M17:M20)</f>
        <v>132</v>
      </c>
      <c r="N21" s="61"/>
    </row>
    <row r="22" spans="1:14" ht="15.75" thickTop="1" x14ac:dyDescent="0.25">
      <c r="A22" s="37" t="s">
        <v>14</v>
      </c>
      <c r="B22" s="25">
        <v>43207</v>
      </c>
      <c r="C22" s="24" t="s">
        <v>37</v>
      </c>
      <c r="D22" s="26" t="s">
        <v>42</v>
      </c>
      <c r="E22" s="46" t="s">
        <v>43</v>
      </c>
      <c r="F22" s="19"/>
      <c r="G22" s="50">
        <v>38</v>
      </c>
      <c r="H22" s="59">
        <v>41</v>
      </c>
      <c r="I22" s="21"/>
      <c r="J22" s="33"/>
      <c r="K22" s="50"/>
      <c r="L22" s="59"/>
      <c r="M22" s="67">
        <f t="shared" si="0"/>
        <v>79</v>
      </c>
      <c r="N22" s="61"/>
    </row>
    <row r="23" spans="1:14" ht="15.75" thickBot="1" x14ac:dyDescent="0.3">
      <c r="A23" s="37" t="s">
        <v>14</v>
      </c>
      <c r="B23" s="25">
        <v>43210</v>
      </c>
      <c r="C23" s="24" t="s">
        <v>55</v>
      </c>
      <c r="D23" s="26" t="s">
        <v>56</v>
      </c>
      <c r="E23" s="46"/>
      <c r="F23" s="19"/>
      <c r="G23" s="50">
        <v>2</v>
      </c>
      <c r="H23" s="59"/>
      <c r="I23" s="21"/>
      <c r="J23" s="33"/>
      <c r="K23" s="50"/>
      <c r="L23" s="59"/>
      <c r="M23" s="67">
        <f t="shared" si="0"/>
        <v>2</v>
      </c>
      <c r="N23" s="61"/>
    </row>
    <row r="24" spans="1:14" ht="16.5" thickTop="1" thickBot="1" x14ac:dyDescent="0.3">
      <c r="A24" s="21"/>
      <c r="B24" s="26"/>
      <c r="C24" s="26"/>
      <c r="D24" s="26"/>
      <c r="E24" s="46"/>
      <c r="F24" s="52" t="s">
        <v>6</v>
      </c>
      <c r="G24" s="64" t="s">
        <v>26</v>
      </c>
      <c r="H24" s="70">
        <f>SUM(G22:G23,I22:I23,K22:K23)</f>
        <v>40</v>
      </c>
      <c r="I24" s="71">
        <f>SUM(I17:I23)</f>
        <v>0</v>
      </c>
      <c r="J24" s="65" t="s">
        <v>25</v>
      </c>
      <c r="K24" s="70">
        <f>SUM(H22:H23,J22:J23,L22:L23)</f>
        <v>41</v>
      </c>
      <c r="L24" s="71">
        <f>SUM(L17:L23)</f>
        <v>73</v>
      </c>
      <c r="M24" s="66">
        <f>SUM(M22:M23)</f>
        <v>81</v>
      </c>
      <c r="N24" s="61"/>
    </row>
    <row r="25" spans="1:14" ht="16.5" customHeight="1" thickTop="1" thickBot="1" x14ac:dyDescent="0.3">
      <c r="D25" s="23"/>
      <c r="E25" s="78" t="s">
        <v>22</v>
      </c>
      <c r="F25" s="79"/>
      <c r="G25" s="63">
        <f>SUM(G7:G12,G14:G15,G17:G20,G22:G23)</f>
        <v>351</v>
      </c>
      <c r="H25" s="63">
        <f t="shared" ref="H25:L25" si="1">SUM(H7:H12,H14:H15,H17:H20,H22:H23)</f>
        <v>368</v>
      </c>
      <c r="I25" s="63">
        <f t="shared" si="1"/>
        <v>60</v>
      </c>
      <c r="J25" s="63">
        <f t="shared" si="1"/>
        <v>53</v>
      </c>
      <c r="K25" s="63">
        <f t="shared" si="1"/>
        <v>39</v>
      </c>
      <c r="L25" s="63">
        <f t="shared" si="1"/>
        <v>256</v>
      </c>
      <c r="M25" s="69">
        <f>SUM(M13,M16,M21,M24,)</f>
        <v>1127</v>
      </c>
    </row>
    <row r="26" spans="1:14" ht="16.5" thickTop="1" thickBot="1" x14ac:dyDescent="0.3">
      <c r="F26" s="7"/>
      <c r="G26" s="7"/>
      <c r="H26" s="7"/>
      <c r="I26" s="7"/>
      <c r="J26" s="7"/>
      <c r="K26" s="7"/>
    </row>
    <row r="27" spans="1:14" ht="16.5" thickTop="1" thickBot="1" x14ac:dyDescent="0.3">
      <c r="E27" s="23"/>
      <c r="F27" s="80" t="s">
        <v>10</v>
      </c>
      <c r="G27" s="81"/>
      <c r="H27" s="81"/>
      <c r="I27" s="81"/>
      <c r="J27" s="81"/>
      <c r="K27" s="82"/>
      <c r="L27" s="39"/>
      <c r="M27" s="41">
        <f>SUM(G25,I25,K25)</f>
        <v>450</v>
      </c>
    </row>
    <row r="28" spans="1:14" ht="16.5" thickTop="1" thickBot="1" x14ac:dyDescent="0.3">
      <c r="E28" s="23"/>
      <c r="F28" s="83" t="s">
        <v>11</v>
      </c>
      <c r="G28" s="84"/>
      <c r="H28" s="84"/>
      <c r="I28" s="84"/>
      <c r="J28" s="84"/>
      <c r="K28" s="85"/>
      <c r="L28" s="40"/>
      <c r="M28" s="42">
        <f>SUM(H25,J25,L25)</f>
        <v>677</v>
      </c>
    </row>
    <row r="29" spans="1:14" ht="21" thickTop="1" x14ac:dyDescent="0.3">
      <c r="A29" s="75"/>
      <c r="B29" s="75"/>
      <c r="C29" s="75"/>
      <c r="D29" s="75"/>
      <c r="E29" s="75"/>
      <c r="F29" s="75"/>
      <c r="G29" s="75"/>
      <c r="H29" s="10"/>
      <c r="I29" s="10"/>
      <c r="J29" s="10"/>
      <c r="K29" s="10"/>
      <c r="L29" s="10"/>
      <c r="M29" s="10"/>
    </row>
    <row r="30" spans="1:14" ht="20.25" customHeight="1" x14ac:dyDescent="0.3">
      <c r="A30" s="75" t="s">
        <v>0</v>
      </c>
      <c r="B30" s="75"/>
      <c r="C30" s="75"/>
      <c r="D30" s="75"/>
      <c r="E30" s="75"/>
      <c r="F30" s="75"/>
      <c r="G30" s="75"/>
      <c r="H30" s="10"/>
      <c r="I30" s="10"/>
      <c r="J30" s="10"/>
      <c r="K30" s="10"/>
      <c r="L30" s="10"/>
      <c r="M30" s="10"/>
    </row>
    <row r="31" spans="1:14" ht="15.75" customHeight="1" x14ac:dyDescent="0.25">
      <c r="A31" s="76" t="s">
        <v>1</v>
      </c>
      <c r="B31" s="76"/>
      <c r="C31" s="76"/>
      <c r="D31" s="76"/>
      <c r="E31" s="76"/>
      <c r="F31" s="76"/>
      <c r="G31" s="76"/>
      <c r="H31" s="14"/>
      <c r="I31" s="14"/>
      <c r="J31" s="14"/>
      <c r="K31" s="14"/>
      <c r="L31" s="14"/>
      <c r="M31" s="14"/>
    </row>
    <row r="32" spans="1:14" ht="15.75" customHeight="1" x14ac:dyDescent="0.25">
      <c r="A32" s="77" t="s">
        <v>31</v>
      </c>
      <c r="B32" s="77"/>
      <c r="C32" s="77"/>
      <c r="D32" s="77"/>
      <c r="E32" s="77"/>
      <c r="F32" s="77"/>
      <c r="G32" s="77"/>
      <c r="H32" s="17"/>
      <c r="I32" s="17"/>
      <c r="J32" s="17"/>
      <c r="K32" s="17"/>
      <c r="L32" s="18"/>
      <c r="M32" s="18"/>
    </row>
    <row r="33" spans="1:14" ht="16.5" customHeight="1" thickBot="1" x14ac:dyDescent="0.3">
      <c r="A33" s="77" t="s">
        <v>57</v>
      </c>
      <c r="B33" s="77"/>
      <c r="C33" s="77"/>
      <c r="D33" s="77"/>
      <c r="E33" s="77"/>
      <c r="F33" s="77"/>
      <c r="G33" s="77"/>
      <c r="H33" s="18"/>
      <c r="I33" s="18"/>
      <c r="J33" s="18"/>
      <c r="K33" s="18"/>
      <c r="L33" s="18"/>
      <c r="M33" s="18"/>
    </row>
    <row r="34" spans="1:14" ht="16.5" thickTop="1" thickBot="1" x14ac:dyDescent="0.3">
      <c r="A34" s="86" t="s">
        <v>18</v>
      </c>
      <c r="B34" s="86" t="s">
        <v>2</v>
      </c>
      <c r="C34" s="86" t="s">
        <v>3</v>
      </c>
      <c r="D34" s="86" t="s">
        <v>4</v>
      </c>
      <c r="E34" s="88" t="s">
        <v>7</v>
      </c>
      <c r="F34" s="86" t="s">
        <v>5</v>
      </c>
      <c r="G34" s="72" t="s">
        <v>21</v>
      </c>
      <c r="H34" s="72"/>
      <c r="I34" s="90" t="s">
        <v>20</v>
      </c>
      <c r="J34" s="91"/>
      <c r="K34" s="72" t="s">
        <v>19</v>
      </c>
      <c r="L34" s="72"/>
      <c r="M34" s="73" t="s">
        <v>6</v>
      </c>
    </row>
    <row r="35" spans="1:14" ht="26.25" customHeight="1" thickTop="1" thickBot="1" x14ac:dyDescent="0.4">
      <c r="A35" s="87"/>
      <c r="B35" s="87"/>
      <c r="C35" s="87"/>
      <c r="D35" s="87"/>
      <c r="E35" s="89"/>
      <c r="F35" s="87"/>
      <c r="G35" s="48" t="s">
        <v>8</v>
      </c>
      <c r="H35" s="57" t="s">
        <v>9</v>
      </c>
      <c r="I35" s="31" t="s">
        <v>8</v>
      </c>
      <c r="J35" s="32" t="s">
        <v>9</v>
      </c>
      <c r="K35" s="48" t="s">
        <v>8</v>
      </c>
      <c r="L35" s="57" t="s">
        <v>9</v>
      </c>
      <c r="M35" s="74"/>
      <c r="N35" s="1"/>
    </row>
    <row r="36" spans="1:14" ht="15.75" thickTop="1" x14ac:dyDescent="0.25">
      <c r="A36" s="37" t="s">
        <v>17</v>
      </c>
      <c r="B36" s="25">
        <v>43224</v>
      </c>
      <c r="C36" s="26" t="s">
        <v>59</v>
      </c>
      <c r="D36" s="26" t="s">
        <v>60</v>
      </c>
      <c r="E36" s="46" t="s">
        <v>61</v>
      </c>
      <c r="F36" s="19" t="s">
        <v>33</v>
      </c>
      <c r="G36" s="50">
        <v>19</v>
      </c>
      <c r="H36" s="59">
        <v>10</v>
      </c>
      <c r="I36" s="21"/>
      <c r="J36" s="33"/>
      <c r="K36" s="50"/>
      <c r="L36" s="59"/>
      <c r="M36" s="67">
        <f t="shared" ref="M36:M54" si="2">SUM(G36:L36)</f>
        <v>29</v>
      </c>
    </row>
    <row r="37" spans="1:14" x14ac:dyDescent="0.25">
      <c r="A37" s="37" t="s">
        <v>17</v>
      </c>
      <c r="B37" s="25">
        <v>43224</v>
      </c>
      <c r="C37" s="26" t="s">
        <v>59</v>
      </c>
      <c r="D37" s="26" t="s">
        <v>35</v>
      </c>
      <c r="E37" s="46" t="s">
        <v>62</v>
      </c>
      <c r="F37" s="19" t="s">
        <v>33</v>
      </c>
      <c r="G37" s="50">
        <v>11</v>
      </c>
      <c r="H37" s="59">
        <v>10</v>
      </c>
      <c r="I37" s="21"/>
      <c r="J37" s="33"/>
      <c r="K37" s="50"/>
      <c r="L37" s="59"/>
      <c r="M37" s="67">
        <f t="shared" si="2"/>
        <v>21</v>
      </c>
    </row>
    <row r="38" spans="1:14" x14ac:dyDescent="0.25">
      <c r="A38" s="37" t="s">
        <v>17</v>
      </c>
      <c r="B38" s="25">
        <v>43227</v>
      </c>
      <c r="C38" s="26" t="s">
        <v>59</v>
      </c>
      <c r="D38" s="26" t="s">
        <v>63</v>
      </c>
      <c r="E38" s="46" t="s">
        <v>64</v>
      </c>
      <c r="F38" s="19" t="s">
        <v>33</v>
      </c>
      <c r="G38" s="50">
        <v>20</v>
      </c>
      <c r="H38" s="59">
        <v>10</v>
      </c>
      <c r="I38" s="21"/>
      <c r="J38" s="33"/>
      <c r="K38" s="50"/>
      <c r="L38" s="59"/>
      <c r="M38" s="67">
        <f t="shared" si="2"/>
        <v>30</v>
      </c>
    </row>
    <row r="39" spans="1:14" x14ac:dyDescent="0.25">
      <c r="A39" s="37" t="s">
        <v>17</v>
      </c>
      <c r="B39" s="25">
        <v>43229</v>
      </c>
      <c r="C39" s="26" t="s">
        <v>59</v>
      </c>
      <c r="D39" s="26" t="s">
        <v>65</v>
      </c>
      <c r="E39" s="46" t="s">
        <v>66</v>
      </c>
      <c r="F39" s="19" t="s">
        <v>33</v>
      </c>
      <c r="G39" s="50">
        <v>21</v>
      </c>
      <c r="H39" s="59">
        <v>13</v>
      </c>
      <c r="I39" s="21"/>
      <c r="J39" s="33"/>
      <c r="K39" s="50"/>
      <c r="L39" s="59"/>
      <c r="M39" s="67">
        <f t="shared" si="2"/>
        <v>34</v>
      </c>
    </row>
    <row r="40" spans="1:14" x14ac:dyDescent="0.25">
      <c r="A40" s="37" t="s">
        <v>17</v>
      </c>
      <c r="B40" s="25">
        <v>43229</v>
      </c>
      <c r="C40" s="26" t="s">
        <v>59</v>
      </c>
      <c r="D40" s="26" t="s">
        <v>65</v>
      </c>
      <c r="E40" s="46" t="s">
        <v>66</v>
      </c>
      <c r="F40" s="19" t="s">
        <v>33</v>
      </c>
      <c r="G40" s="50">
        <v>12</v>
      </c>
      <c r="H40" s="59">
        <v>17</v>
      </c>
      <c r="I40" s="21"/>
      <c r="J40" s="33"/>
      <c r="K40" s="50"/>
      <c r="L40" s="59"/>
      <c r="M40" s="67">
        <f t="shared" si="2"/>
        <v>29</v>
      </c>
    </row>
    <row r="41" spans="1:14" x14ac:dyDescent="0.25">
      <c r="A41" s="37" t="s">
        <v>17</v>
      </c>
      <c r="B41" s="25">
        <v>43229</v>
      </c>
      <c r="C41" s="26" t="s">
        <v>59</v>
      </c>
      <c r="D41" s="26" t="s">
        <v>65</v>
      </c>
      <c r="E41" s="46" t="s">
        <v>66</v>
      </c>
      <c r="F41" s="19" t="s">
        <v>33</v>
      </c>
      <c r="G41" s="50">
        <v>20</v>
      </c>
      <c r="H41" s="59">
        <v>9</v>
      </c>
      <c r="I41" s="21"/>
      <c r="J41" s="33"/>
      <c r="K41" s="50"/>
      <c r="L41" s="59"/>
      <c r="M41" s="67">
        <f t="shared" si="2"/>
        <v>29</v>
      </c>
    </row>
    <row r="42" spans="1:14" x14ac:dyDescent="0.25">
      <c r="A42" s="37" t="s">
        <v>17</v>
      </c>
      <c r="B42" s="25">
        <v>43229</v>
      </c>
      <c r="C42" s="26" t="s">
        <v>59</v>
      </c>
      <c r="D42" s="26" t="s">
        <v>65</v>
      </c>
      <c r="E42" s="46" t="s">
        <v>66</v>
      </c>
      <c r="F42" s="19" t="s">
        <v>33</v>
      </c>
      <c r="G42" s="50">
        <v>16</v>
      </c>
      <c r="H42" s="59">
        <v>13</v>
      </c>
      <c r="I42" s="21"/>
      <c r="J42" s="33"/>
      <c r="K42" s="50"/>
      <c r="L42" s="59"/>
      <c r="M42" s="67">
        <f t="shared" si="2"/>
        <v>29</v>
      </c>
    </row>
    <row r="43" spans="1:14" x14ac:dyDescent="0.25">
      <c r="A43" s="37" t="s">
        <v>17</v>
      </c>
      <c r="B43" s="25">
        <v>43229</v>
      </c>
      <c r="C43" s="26" t="s">
        <v>59</v>
      </c>
      <c r="D43" s="26" t="s">
        <v>65</v>
      </c>
      <c r="E43" s="46" t="s">
        <v>66</v>
      </c>
      <c r="F43" s="19" t="s">
        <v>33</v>
      </c>
      <c r="G43" s="50">
        <v>18</v>
      </c>
      <c r="H43" s="59">
        <v>13</v>
      </c>
      <c r="I43" s="21"/>
      <c r="J43" s="33"/>
      <c r="K43" s="50"/>
      <c r="L43" s="59"/>
      <c r="M43" s="67">
        <f t="shared" si="2"/>
        <v>31</v>
      </c>
    </row>
    <row r="44" spans="1:14" x14ac:dyDescent="0.25">
      <c r="A44" s="37" t="s">
        <v>17</v>
      </c>
      <c r="B44" s="25">
        <v>43231</v>
      </c>
      <c r="C44" s="26" t="s">
        <v>59</v>
      </c>
      <c r="D44" s="26" t="s">
        <v>67</v>
      </c>
      <c r="E44" s="46" t="s">
        <v>68</v>
      </c>
      <c r="F44" s="19" t="s">
        <v>33</v>
      </c>
      <c r="G44" s="50">
        <v>16</v>
      </c>
      <c r="H44" s="59">
        <v>9</v>
      </c>
      <c r="I44" s="21"/>
      <c r="J44" s="33"/>
      <c r="K44" s="50"/>
      <c r="L44" s="59"/>
      <c r="M44" s="67">
        <f t="shared" si="2"/>
        <v>25</v>
      </c>
    </row>
    <row r="45" spans="1:14" x14ac:dyDescent="0.25">
      <c r="A45" s="37" t="s">
        <v>17</v>
      </c>
      <c r="B45" s="25">
        <v>43231</v>
      </c>
      <c r="C45" s="26" t="s">
        <v>59</v>
      </c>
      <c r="D45" s="26" t="s">
        <v>67</v>
      </c>
      <c r="E45" s="46" t="s">
        <v>68</v>
      </c>
      <c r="F45" s="19" t="s">
        <v>33</v>
      </c>
      <c r="G45" s="50">
        <v>14</v>
      </c>
      <c r="H45" s="59">
        <v>12</v>
      </c>
      <c r="I45" s="21"/>
      <c r="J45" s="33"/>
      <c r="K45" s="50"/>
      <c r="L45" s="59"/>
      <c r="M45" s="67">
        <f t="shared" si="2"/>
        <v>26</v>
      </c>
    </row>
    <row r="46" spans="1:14" x14ac:dyDescent="0.25">
      <c r="A46" s="37" t="s">
        <v>17</v>
      </c>
      <c r="B46" s="25">
        <v>43231</v>
      </c>
      <c r="C46" s="26" t="s">
        <v>59</v>
      </c>
      <c r="D46" s="26" t="s">
        <v>67</v>
      </c>
      <c r="E46" s="46" t="s">
        <v>68</v>
      </c>
      <c r="F46" s="19" t="s">
        <v>33</v>
      </c>
      <c r="G46" s="50">
        <v>16</v>
      </c>
      <c r="H46" s="59">
        <v>10</v>
      </c>
      <c r="I46" s="21"/>
      <c r="J46" s="33"/>
      <c r="K46" s="50"/>
      <c r="L46" s="59"/>
      <c r="M46" s="67">
        <f t="shared" si="2"/>
        <v>26</v>
      </c>
    </row>
    <row r="47" spans="1:14" x14ac:dyDescent="0.25">
      <c r="A47" s="37" t="s">
        <v>17</v>
      </c>
      <c r="B47" s="25">
        <v>43238</v>
      </c>
      <c r="C47" s="26" t="s">
        <v>59</v>
      </c>
      <c r="D47" s="26" t="s">
        <v>69</v>
      </c>
      <c r="E47" s="46" t="s">
        <v>70</v>
      </c>
      <c r="F47" s="19" t="s">
        <v>33</v>
      </c>
      <c r="G47" s="50">
        <v>20</v>
      </c>
      <c r="H47" s="59">
        <v>14</v>
      </c>
      <c r="I47" s="21"/>
      <c r="J47" s="33"/>
      <c r="K47" s="50"/>
      <c r="L47" s="59"/>
      <c r="M47" s="67">
        <f t="shared" si="2"/>
        <v>34</v>
      </c>
    </row>
    <row r="48" spans="1:14" x14ac:dyDescent="0.25">
      <c r="A48" s="37" t="s">
        <v>17</v>
      </c>
      <c r="B48" s="25">
        <v>43238</v>
      </c>
      <c r="C48" s="26" t="s">
        <v>59</v>
      </c>
      <c r="D48" s="26" t="s">
        <v>69</v>
      </c>
      <c r="E48" s="46" t="s">
        <v>70</v>
      </c>
      <c r="F48" s="19" t="s">
        <v>33</v>
      </c>
      <c r="G48" s="50">
        <v>17</v>
      </c>
      <c r="H48" s="59">
        <v>16</v>
      </c>
      <c r="I48" s="21"/>
      <c r="J48" s="33"/>
      <c r="K48" s="50"/>
      <c r="L48" s="59"/>
      <c r="M48" s="67">
        <f t="shared" si="2"/>
        <v>33</v>
      </c>
    </row>
    <row r="49" spans="1:13" x14ac:dyDescent="0.25">
      <c r="A49" s="37" t="s">
        <v>17</v>
      </c>
      <c r="B49" s="25">
        <v>43238</v>
      </c>
      <c r="C49" s="26" t="s">
        <v>59</v>
      </c>
      <c r="D49" s="26" t="s">
        <v>69</v>
      </c>
      <c r="E49" s="46" t="s">
        <v>70</v>
      </c>
      <c r="F49" s="19" t="s">
        <v>33</v>
      </c>
      <c r="G49" s="50">
        <v>13</v>
      </c>
      <c r="H49" s="59">
        <v>13</v>
      </c>
      <c r="I49" s="21"/>
      <c r="J49" s="33"/>
      <c r="K49" s="50"/>
      <c r="L49" s="59"/>
      <c r="M49" s="67">
        <f t="shared" si="2"/>
        <v>26</v>
      </c>
    </row>
    <row r="50" spans="1:13" x14ac:dyDescent="0.25">
      <c r="A50" s="37" t="s">
        <v>17</v>
      </c>
      <c r="B50" s="25">
        <v>43241</v>
      </c>
      <c r="C50" s="26" t="s">
        <v>59</v>
      </c>
      <c r="D50" s="26" t="s">
        <v>60</v>
      </c>
      <c r="E50" s="46" t="s">
        <v>61</v>
      </c>
      <c r="F50" s="19" t="s">
        <v>33</v>
      </c>
      <c r="G50" s="50">
        <v>11</v>
      </c>
      <c r="H50" s="59">
        <v>14</v>
      </c>
      <c r="I50" s="21"/>
      <c r="J50" s="33"/>
      <c r="K50" s="50"/>
      <c r="L50" s="59"/>
      <c r="M50" s="67">
        <f t="shared" si="2"/>
        <v>25</v>
      </c>
    </row>
    <row r="51" spans="1:13" x14ac:dyDescent="0.25">
      <c r="A51" s="37" t="s">
        <v>17</v>
      </c>
      <c r="B51" s="25">
        <v>43241</v>
      </c>
      <c r="C51" s="26" t="s">
        <v>59</v>
      </c>
      <c r="D51" s="26" t="s">
        <v>60</v>
      </c>
      <c r="E51" s="46" t="s">
        <v>71</v>
      </c>
      <c r="F51" s="19" t="s">
        <v>33</v>
      </c>
      <c r="G51" s="50">
        <v>11</v>
      </c>
      <c r="H51" s="59">
        <v>9</v>
      </c>
      <c r="I51" s="21"/>
      <c r="J51" s="33"/>
      <c r="K51" s="50"/>
      <c r="L51" s="59"/>
      <c r="M51" s="67">
        <f t="shared" si="2"/>
        <v>20</v>
      </c>
    </row>
    <row r="52" spans="1:13" x14ac:dyDescent="0.25">
      <c r="A52" s="37" t="s">
        <v>17</v>
      </c>
      <c r="B52" s="25">
        <v>43241</v>
      </c>
      <c r="C52" s="26" t="s">
        <v>59</v>
      </c>
      <c r="D52" s="26" t="s">
        <v>60</v>
      </c>
      <c r="E52" s="46" t="s">
        <v>72</v>
      </c>
      <c r="F52" s="19" t="s">
        <v>33</v>
      </c>
      <c r="G52" s="50">
        <v>15</v>
      </c>
      <c r="H52" s="59">
        <v>9</v>
      </c>
      <c r="I52" s="21"/>
      <c r="J52" s="33"/>
      <c r="K52" s="50"/>
      <c r="L52" s="59"/>
      <c r="M52" s="67">
        <f t="shared" si="2"/>
        <v>24</v>
      </c>
    </row>
    <row r="53" spans="1:13" x14ac:dyDescent="0.25">
      <c r="A53" s="37" t="s">
        <v>17</v>
      </c>
      <c r="B53" s="25">
        <v>43242</v>
      </c>
      <c r="C53" s="26" t="s">
        <v>59</v>
      </c>
      <c r="D53" s="26" t="s">
        <v>65</v>
      </c>
      <c r="E53" s="46" t="s">
        <v>66</v>
      </c>
      <c r="F53" s="19" t="s">
        <v>33</v>
      </c>
      <c r="G53" s="50">
        <v>15</v>
      </c>
      <c r="H53" s="59">
        <v>11</v>
      </c>
      <c r="I53" s="21"/>
      <c r="J53" s="33"/>
      <c r="K53" s="50"/>
      <c r="L53" s="59"/>
      <c r="M53" s="67">
        <f t="shared" si="2"/>
        <v>26</v>
      </c>
    </row>
    <row r="54" spans="1:13" ht="15.75" thickBot="1" x14ac:dyDescent="0.3">
      <c r="A54" s="37" t="s">
        <v>17</v>
      </c>
      <c r="B54" s="25">
        <v>43242</v>
      </c>
      <c r="C54" s="26" t="s">
        <v>59</v>
      </c>
      <c r="D54" s="26" t="s">
        <v>65</v>
      </c>
      <c r="E54" s="46" t="s">
        <v>66</v>
      </c>
      <c r="F54" s="19" t="s">
        <v>33</v>
      </c>
      <c r="G54" s="50">
        <v>15</v>
      </c>
      <c r="H54" s="59">
        <v>16</v>
      </c>
      <c r="I54" s="21"/>
      <c r="J54" s="33"/>
      <c r="K54" s="50"/>
      <c r="L54" s="59"/>
      <c r="M54" s="67">
        <f t="shared" si="2"/>
        <v>31</v>
      </c>
    </row>
    <row r="55" spans="1:13" ht="16.5" thickTop="1" thickBot="1" x14ac:dyDescent="0.3">
      <c r="A55" s="21"/>
      <c r="B55" s="27"/>
      <c r="C55" s="26"/>
      <c r="D55" s="26"/>
      <c r="E55" s="46"/>
      <c r="F55" s="52" t="s">
        <v>6</v>
      </c>
      <c r="G55" s="64" t="s">
        <v>26</v>
      </c>
      <c r="H55" s="70">
        <f>SUM(G36:G54,I36:I54,K36:K54)</f>
        <v>300</v>
      </c>
      <c r="I55" s="71">
        <f>SUM(I54:I54)</f>
        <v>0</v>
      </c>
      <c r="J55" s="65" t="s">
        <v>25</v>
      </c>
      <c r="K55" s="70">
        <f>SUM(H36:H54,J36:J54,L36:L54)</f>
        <v>228</v>
      </c>
      <c r="L55" s="71">
        <f>SUM(L54:L54)</f>
        <v>0</v>
      </c>
      <c r="M55" s="66">
        <f>SUM(M36:M54)</f>
        <v>528</v>
      </c>
    </row>
    <row r="56" spans="1:13" ht="15.75" thickTop="1" x14ac:dyDescent="0.25">
      <c r="A56" s="37" t="s">
        <v>24</v>
      </c>
      <c r="B56" s="25">
        <v>43241</v>
      </c>
      <c r="C56" s="24" t="s">
        <v>59</v>
      </c>
      <c r="D56" s="26" t="s">
        <v>73</v>
      </c>
      <c r="E56" s="46" t="s">
        <v>74</v>
      </c>
      <c r="F56" s="19" t="s">
        <v>33</v>
      </c>
      <c r="G56" s="50">
        <v>10</v>
      </c>
      <c r="H56" s="59">
        <v>13</v>
      </c>
      <c r="I56" s="21"/>
      <c r="J56" s="33"/>
      <c r="K56" s="50"/>
      <c r="L56" s="59"/>
      <c r="M56" s="67">
        <f t="shared" ref="M56:M60" si="3">SUM(G56:L56)</f>
        <v>23</v>
      </c>
    </row>
    <row r="57" spans="1:13" x14ac:dyDescent="0.25">
      <c r="A57" s="37" t="s">
        <v>24</v>
      </c>
      <c r="B57" s="25">
        <v>43241</v>
      </c>
      <c r="C57" s="24" t="s">
        <v>59</v>
      </c>
      <c r="D57" s="26" t="s">
        <v>73</v>
      </c>
      <c r="E57" s="46" t="s">
        <v>74</v>
      </c>
      <c r="F57" s="19" t="s">
        <v>33</v>
      </c>
      <c r="G57" s="50">
        <v>12</v>
      </c>
      <c r="H57" s="59">
        <v>12</v>
      </c>
      <c r="I57" s="21"/>
      <c r="J57" s="33"/>
      <c r="K57" s="50"/>
      <c r="L57" s="59"/>
      <c r="M57" s="67">
        <f t="shared" si="3"/>
        <v>24</v>
      </c>
    </row>
    <row r="58" spans="1:13" x14ac:dyDescent="0.25">
      <c r="A58" s="37" t="s">
        <v>24</v>
      </c>
      <c r="B58" s="25">
        <v>43249</v>
      </c>
      <c r="C58" s="24" t="s">
        <v>59</v>
      </c>
      <c r="D58" s="26" t="s">
        <v>75</v>
      </c>
      <c r="E58" s="46" t="s">
        <v>76</v>
      </c>
      <c r="F58" s="19" t="s">
        <v>30</v>
      </c>
      <c r="G58" s="50"/>
      <c r="H58" s="59"/>
      <c r="I58" s="21"/>
      <c r="J58" s="33"/>
      <c r="K58" s="50">
        <v>2</v>
      </c>
      <c r="L58" s="59">
        <v>22</v>
      </c>
      <c r="M58" s="67">
        <f t="shared" si="3"/>
        <v>24</v>
      </c>
    </row>
    <row r="59" spans="1:13" x14ac:dyDescent="0.25">
      <c r="A59" s="37" t="s">
        <v>24</v>
      </c>
      <c r="B59" s="25">
        <v>43251</v>
      </c>
      <c r="C59" s="24" t="s">
        <v>77</v>
      </c>
      <c r="D59" s="26" t="s">
        <v>78</v>
      </c>
      <c r="E59" s="46" t="s">
        <v>79</v>
      </c>
      <c r="F59" s="19">
        <v>18</v>
      </c>
      <c r="G59" s="50"/>
      <c r="H59" s="59"/>
      <c r="I59" s="21">
        <v>50</v>
      </c>
      <c r="J59" s="33">
        <v>50</v>
      </c>
      <c r="K59" s="50"/>
      <c r="L59" s="59"/>
      <c r="M59" s="67">
        <f t="shared" si="3"/>
        <v>100</v>
      </c>
    </row>
    <row r="60" spans="1:13" ht="15.75" thickBot="1" x14ac:dyDescent="0.3">
      <c r="A60" s="37" t="s">
        <v>24</v>
      </c>
      <c r="B60" s="25">
        <v>43251</v>
      </c>
      <c r="C60" s="24" t="s">
        <v>77</v>
      </c>
      <c r="D60" s="26" t="s">
        <v>78</v>
      </c>
      <c r="E60" s="46" t="s">
        <v>79</v>
      </c>
      <c r="F60" s="19">
        <v>18</v>
      </c>
      <c r="G60" s="50"/>
      <c r="H60" s="59"/>
      <c r="I60" s="21">
        <v>125</v>
      </c>
      <c r="J60" s="33">
        <v>125</v>
      </c>
      <c r="K60" s="50"/>
      <c r="L60" s="59"/>
      <c r="M60" s="67">
        <f t="shared" si="3"/>
        <v>250</v>
      </c>
    </row>
    <row r="61" spans="1:13" ht="16.5" thickTop="1" thickBot="1" x14ac:dyDescent="0.3">
      <c r="A61" s="21"/>
      <c r="B61" s="27"/>
      <c r="C61" s="26"/>
      <c r="D61" s="26"/>
      <c r="E61" s="46"/>
      <c r="F61" s="52" t="s">
        <v>6</v>
      </c>
      <c r="G61" s="64" t="s">
        <v>26</v>
      </c>
      <c r="H61" s="70">
        <f>SUM(G56:G60,I56:I60,K56:K60)</f>
        <v>199</v>
      </c>
      <c r="I61" s="71"/>
      <c r="J61" s="65" t="s">
        <v>25</v>
      </c>
      <c r="K61" s="70">
        <f>SUM(H56:H60,J56:J60,L56:L60)</f>
        <v>222</v>
      </c>
      <c r="L61" s="71"/>
      <c r="M61" s="66">
        <f>SUM(M56:M60)</f>
        <v>421</v>
      </c>
    </row>
    <row r="62" spans="1:13" ht="15.75" thickTop="1" x14ac:dyDescent="0.25">
      <c r="A62" s="37" t="s">
        <v>16</v>
      </c>
      <c r="B62" s="25">
        <v>43222</v>
      </c>
      <c r="C62" s="24" t="s">
        <v>80</v>
      </c>
      <c r="D62" s="26" t="s">
        <v>81</v>
      </c>
      <c r="E62" s="46" t="s">
        <v>82</v>
      </c>
      <c r="F62" s="19">
        <v>22068</v>
      </c>
      <c r="G62" s="50">
        <v>91</v>
      </c>
      <c r="H62" s="59">
        <v>88</v>
      </c>
      <c r="I62" s="21"/>
      <c r="J62" s="33"/>
      <c r="K62" s="50"/>
      <c r="L62" s="59"/>
      <c r="M62" s="67">
        <f t="shared" ref="M62:M67" si="4">SUM(G62:L62)</f>
        <v>179</v>
      </c>
    </row>
    <row r="63" spans="1:13" x14ac:dyDescent="0.25">
      <c r="A63" s="37" t="s">
        <v>16</v>
      </c>
      <c r="B63" s="25">
        <v>43222</v>
      </c>
      <c r="C63" s="24" t="s">
        <v>83</v>
      </c>
      <c r="D63" s="26" t="s">
        <v>84</v>
      </c>
      <c r="E63" s="46" t="s">
        <v>82</v>
      </c>
      <c r="F63" s="19">
        <v>5</v>
      </c>
      <c r="G63" s="50">
        <v>26</v>
      </c>
      <c r="H63" s="59">
        <v>26</v>
      </c>
      <c r="I63" s="21"/>
      <c r="J63" s="33"/>
      <c r="K63" s="50"/>
      <c r="L63" s="59"/>
      <c r="M63" s="67">
        <f t="shared" si="4"/>
        <v>52</v>
      </c>
    </row>
    <row r="64" spans="1:13" x14ac:dyDescent="0.25">
      <c r="A64" s="37" t="s">
        <v>16</v>
      </c>
      <c r="B64" s="25">
        <v>43227</v>
      </c>
      <c r="C64" s="24" t="s">
        <v>59</v>
      </c>
      <c r="D64" s="26" t="s">
        <v>63</v>
      </c>
      <c r="E64" s="46" t="s">
        <v>64</v>
      </c>
      <c r="F64" s="19" t="s">
        <v>33</v>
      </c>
      <c r="G64" s="50">
        <v>18</v>
      </c>
      <c r="H64" s="59">
        <v>11</v>
      </c>
      <c r="I64" s="21"/>
      <c r="J64" s="33"/>
      <c r="K64" s="50"/>
      <c r="L64" s="59"/>
      <c r="M64" s="67">
        <f t="shared" si="4"/>
        <v>29</v>
      </c>
    </row>
    <row r="65" spans="1:14" x14ac:dyDescent="0.25">
      <c r="A65" s="37" t="s">
        <v>16</v>
      </c>
      <c r="B65" s="25">
        <v>43227</v>
      </c>
      <c r="C65" s="24" t="s">
        <v>59</v>
      </c>
      <c r="D65" s="26" t="s">
        <v>63</v>
      </c>
      <c r="E65" s="46" t="s">
        <v>64</v>
      </c>
      <c r="F65" s="19" t="s">
        <v>33</v>
      </c>
      <c r="G65" s="50">
        <v>14</v>
      </c>
      <c r="H65" s="59">
        <v>16</v>
      </c>
      <c r="I65" s="21"/>
      <c r="J65" s="33"/>
      <c r="K65" s="50"/>
      <c r="L65" s="59"/>
      <c r="M65" s="67">
        <f t="shared" si="4"/>
        <v>30</v>
      </c>
    </row>
    <row r="66" spans="1:14" x14ac:dyDescent="0.25">
      <c r="A66" s="37" t="s">
        <v>16</v>
      </c>
      <c r="B66" s="25">
        <v>43227</v>
      </c>
      <c r="C66" s="24" t="s">
        <v>59</v>
      </c>
      <c r="D66" s="26" t="s">
        <v>63</v>
      </c>
      <c r="E66" s="46" t="s">
        <v>64</v>
      </c>
      <c r="F66" s="19" t="s">
        <v>33</v>
      </c>
      <c r="G66" s="50">
        <v>13</v>
      </c>
      <c r="H66" s="59">
        <v>15</v>
      </c>
      <c r="I66" s="21"/>
      <c r="J66" s="33"/>
      <c r="K66" s="50"/>
      <c r="L66" s="59"/>
      <c r="M66" s="67">
        <f t="shared" si="4"/>
        <v>28</v>
      </c>
    </row>
    <row r="67" spans="1:14" x14ac:dyDescent="0.25">
      <c r="A67" s="37" t="s">
        <v>16</v>
      </c>
      <c r="B67" s="25">
        <v>43227</v>
      </c>
      <c r="C67" s="24" t="s">
        <v>59</v>
      </c>
      <c r="D67" s="26" t="s">
        <v>63</v>
      </c>
      <c r="E67" s="46" t="s">
        <v>64</v>
      </c>
      <c r="F67" s="19" t="s">
        <v>33</v>
      </c>
      <c r="G67" s="50">
        <v>9</v>
      </c>
      <c r="H67" s="59">
        <v>19</v>
      </c>
      <c r="I67" s="21"/>
      <c r="J67" s="33"/>
      <c r="K67" s="50"/>
      <c r="L67" s="59"/>
      <c r="M67" s="67">
        <f t="shared" si="4"/>
        <v>28</v>
      </c>
    </row>
    <row r="68" spans="1:14" ht="15" customHeight="1" x14ac:dyDescent="0.25">
      <c r="A68" s="37" t="s">
        <v>16</v>
      </c>
      <c r="B68" s="25">
        <v>43229</v>
      </c>
      <c r="C68" s="24" t="s">
        <v>59</v>
      </c>
      <c r="D68" s="26" t="s">
        <v>63</v>
      </c>
      <c r="E68" s="46" t="s">
        <v>64</v>
      </c>
      <c r="F68" s="19" t="s">
        <v>33</v>
      </c>
      <c r="G68" s="50">
        <v>13</v>
      </c>
      <c r="H68" s="59">
        <v>19</v>
      </c>
      <c r="I68" s="21"/>
      <c r="J68" s="33"/>
      <c r="K68" s="50"/>
      <c r="L68" s="59"/>
      <c r="M68" s="67">
        <f t="shared" ref="M68:M69" si="5">SUM(G68:L68)</f>
        <v>32</v>
      </c>
      <c r="N68" s="4"/>
    </row>
    <row r="69" spans="1:14" ht="15" customHeight="1" thickBot="1" x14ac:dyDescent="0.3">
      <c r="A69" s="37" t="s">
        <v>16</v>
      </c>
      <c r="B69" s="25">
        <v>43229</v>
      </c>
      <c r="C69" s="24" t="s">
        <v>59</v>
      </c>
      <c r="D69" s="26" t="s">
        <v>63</v>
      </c>
      <c r="E69" s="46" t="s">
        <v>64</v>
      </c>
      <c r="F69" s="19" t="s">
        <v>33</v>
      </c>
      <c r="G69" s="50">
        <v>14</v>
      </c>
      <c r="H69" s="59">
        <v>16</v>
      </c>
      <c r="I69" s="21"/>
      <c r="J69" s="33"/>
      <c r="K69" s="50"/>
      <c r="L69" s="59"/>
      <c r="M69" s="67">
        <f t="shared" si="5"/>
        <v>30</v>
      </c>
      <c r="N69" s="4"/>
    </row>
    <row r="70" spans="1:14" ht="15" customHeight="1" thickTop="1" thickBot="1" x14ac:dyDescent="0.3">
      <c r="D70" s="23"/>
      <c r="E70" s="93" t="s">
        <v>6</v>
      </c>
      <c r="F70" s="94"/>
      <c r="G70" s="65" t="s">
        <v>26</v>
      </c>
      <c r="H70" s="70">
        <f>SUM(G62:G69,I62:I69,K62:K69)</f>
        <v>198</v>
      </c>
      <c r="I70" s="71"/>
      <c r="J70" s="65" t="s">
        <v>25</v>
      </c>
      <c r="K70" s="70">
        <f>SUM(H62:H69,J62:J69,L62:L69)</f>
        <v>210</v>
      </c>
      <c r="L70" s="71"/>
      <c r="M70" s="68">
        <f>SUM(M62:M69)</f>
        <v>408</v>
      </c>
      <c r="N70" s="4"/>
    </row>
    <row r="71" spans="1:14" ht="16.5" thickTop="1" thickBot="1" x14ac:dyDescent="0.3">
      <c r="D71" s="23"/>
      <c r="E71" s="78" t="s">
        <v>22</v>
      </c>
      <c r="F71" s="79"/>
      <c r="G71" s="63">
        <f>SUM(G36:G54,G56:G60,G62:G69)</f>
        <v>520</v>
      </c>
      <c r="H71" s="63">
        <f t="shared" ref="H71:L71" si="6">SUM(H36:H54,H56:H60,H62:H69)</f>
        <v>463</v>
      </c>
      <c r="I71" s="63">
        <f t="shared" si="6"/>
        <v>175</v>
      </c>
      <c r="J71" s="63">
        <f t="shared" si="6"/>
        <v>175</v>
      </c>
      <c r="K71" s="63">
        <f t="shared" si="6"/>
        <v>2</v>
      </c>
      <c r="L71" s="63">
        <f t="shared" si="6"/>
        <v>22</v>
      </c>
      <c r="M71" s="69">
        <f>SUM(M55,M61,M70)</f>
        <v>1357</v>
      </c>
    </row>
    <row r="72" spans="1:14" ht="20.25" customHeight="1" thickTop="1" thickBot="1" x14ac:dyDescent="0.3">
      <c r="F72" s="7"/>
      <c r="G72" s="7"/>
      <c r="H72" s="7"/>
      <c r="I72" s="7"/>
      <c r="J72" s="7"/>
      <c r="K72" s="7"/>
    </row>
    <row r="73" spans="1:14" ht="15.75" customHeight="1" thickTop="1" thickBot="1" x14ac:dyDescent="0.3">
      <c r="E73" s="23"/>
      <c r="F73" s="80" t="s">
        <v>10</v>
      </c>
      <c r="G73" s="81"/>
      <c r="H73" s="81"/>
      <c r="I73" s="81"/>
      <c r="J73" s="81"/>
      <c r="K73" s="82"/>
      <c r="L73" s="39"/>
      <c r="M73" s="41">
        <f>SUM(G71,I71,K71)</f>
        <v>697</v>
      </c>
    </row>
    <row r="74" spans="1:14" ht="15.75" customHeight="1" thickTop="1" thickBot="1" x14ac:dyDescent="0.3">
      <c r="E74" s="23"/>
      <c r="F74" s="83" t="s">
        <v>11</v>
      </c>
      <c r="G74" s="84"/>
      <c r="H74" s="84"/>
      <c r="I74" s="84"/>
      <c r="J74" s="84"/>
      <c r="K74" s="85"/>
      <c r="L74" s="40"/>
      <c r="M74" s="42">
        <f>SUM(H71,J71,L71)</f>
        <v>660</v>
      </c>
    </row>
    <row r="75" spans="1:14" ht="16.5" thickTop="1" x14ac:dyDescent="0.25">
      <c r="A75" s="76"/>
      <c r="B75" s="76"/>
      <c r="C75" s="76"/>
      <c r="D75" s="76"/>
      <c r="E75" s="76"/>
      <c r="F75" s="76"/>
      <c r="G75" s="76"/>
      <c r="H75" s="14"/>
      <c r="I75" s="14"/>
      <c r="J75" s="14"/>
      <c r="K75" s="14"/>
      <c r="L75" s="14"/>
      <c r="M75" s="14"/>
    </row>
    <row r="76" spans="1:14" ht="20.25" x14ac:dyDescent="0.3">
      <c r="A76" s="75" t="s">
        <v>0</v>
      </c>
      <c r="B76" s="75"/>
      <c r="C76" s="75"/>
      <c r="D76" s="75"/>
      <c r="E76" s="75"/>
      <c r="F76" s="75"/>
      <c r="G76" s="75"/>
      <c r="H76" s="10"/>
      <c r="I76" s="10"/>
      <c r="J76" s="10"/>
      <c r="K76" s="10"/>
      <c r="L76" s="10"/>
      <c r="M76" s="10"/>
    </row>
    <row r="77" spans="1:14" ht="15.75" x14ac:dyDescent="0.25">
      <c r="A77" s="76" t="s">
        <v>1</v>
      </c>
      <c r="B77" s="76"/>
      <c r="C77" s="76"/>
      <c r="D77" s="76"/>
      <c r="E77" s="76"/>
      <c r="F77" s="76"/>
      <c r="G77" s="76"/>
      <c r="H77" s="14"/>
      <c r="I77" s="14"/>
      <c r="J77" s="14"/>
      <c r="K77" s="14"/>
      <c r="L77" s="14"/>
      <c r="M77" s="14"/>
    </row>
    <row r="78" spans="1:14" ht="15.75" x14ac:dyDescent="0.25">
      <c r="A78" s="77" t="s">
        <v>31</v>
      </c>
      <c r="B78" s="77"/>
      <c r="C78" s="77"/>
      <c r="D78" s="77"/>
      <c r="E78" s="77"/>
      <c r="F78" s="77"/>
      <c r="G78" s="77"/>
      <c r="H78" s="17"/>
      <c r="I78" s="17"/>
      <c r="J78" s="17"/>
      <c r="K78" s="17"/>
      <c r="L78" s="18"/>
      <c r="M78" s="18"/>
    </row>
    <row r="79" spans="1:14" ht="16.5" thickBot="1" x14ac:dyDescent="0.3">
      <c r="A79" s="77" t="s">
        <v>58</v>
      </c>
      <c r="B79" s="77"/>
      <c r="C79" s="77"/>
      <c r="D79" s="77"/>
      <c r="E79" s="77"/>
      <c r="F79" s="77"/>
      <c r="G79" s="77"/>
      <c r="H79" s="18"/>
      <c r="I79" s="18"/>
      <c r="J79" s="18"/>
      <c r="K79" s="18"/>
      <c r="L79" s="18"/>
      <c r="M79" s="18"/>
    </row>
    <row r="80" spans="1:14" ht="16.5" thickTop="1" thickBot="1" x14ac:dyDescent="0.3">
      <c r="A80" s="86" t="s">
        <v>18</v>
      </c>
      <c r="B80" s="86" t="s">
        <v>2</v>
      </c>
      <c r="C80" s="86" t="s">
        <v>3</v>
      </c>
      <c r="D80" s="86" t="s">
        <v>4</v>
      </c>
      <c r="E80" s="88" t="s">
        <v>7</v>
      </c>
      <c r="F80" s="88" t="s">
        <v>5</v>
      </c>
      <c r="G80" s="90" t="s">
        <v>21</v>
      </c>
      <c r="H80" s="91"/>
      <c r="I80" s="72" t="s">
        <v>20</v>
      </c>
      <c r="J80" s="72"/>
      <c r="K80" s="90" t="s">
        <v>19</v>
      </c>
      <c r="L80" s="72"/>
      <c r="M80" s="73" t="s">
        <v>6</v>
      </c>
    </row>
    <row r="81" spans="1:13" ht="16.5" thickTop="1" thickBot="1" x14ac:dyDescent="0.3">
      <c r="A81" s="87"/>
      <c r="B81" s="87"/>
      <c r="C81" s="87"/>
      <c r="D81" s="87"/>
      <c r="E81" s="89"/>
      <c r="F81" s="89"/>
      <c r="G81" s="31" t="s">
        <v>8</v>
      </c>
      <c r="H81" s="32" t="s">
        <v>9</v>
      </c>
      <c r="I81" s="48" t="s">
        <v>8</v>
      </c>
      <c r="J81" s="57" t="s">
        <v>9</v>
      </c>
      <c r="K81" s="31" t="s">
        <v>8</v>
      </c>
      <c r="L81" s="57" t="s">
        <v>9</v>
      </c>
      <c r="M81" s="74"/>
    </row>
    <row r="82" spans="1:13" ht="16.5" thickTop="1" thickBot="1" x14ac:dyDescent="0.3">
      <c r="A82" s="36" t="s">
        <v>12</v>
      </c>
      <c r="B82" s="30">
        <v>43256</v>
      </c>
      <c r="C82" s="29" t="s">
        <v>59</v>
      </c>
      <c r="D82" s="28" t="s">
        <v>85</v>
      </c>
      <c r="E82" s="45" t="s">
        <v>86</v>
      </c>
      <c r="F82" s="53">
        <v>4</v>
      </c>
      <c r="G82" s="55">
        <v>12</v>
      </c>
      <c r="H82" s="38">
        <v>15</v>
      </c>
      <c r="I82" s="49"/>
      <c r="J82" s="58"/>
      <c r="K82" s="55"/>
      <c r="L82" s="58"/>
      <c r="M82" s="8">
        <f>SUM(G82:L82)</f>
        <v>27</v>
      </c>
    </row>
    <row r="83" spans="1:13" ht="16.5" thickTop="1" thickBot="1" x14ac:dyDescent="0.3">
      <c r="A83" s="36" t="s">
        <v>12</v>
      </c>
      <c r="B83" s="30">
        <v>43256</v>
      </c>
      <c r="C83" s="29" t="s">
        <v>59</v>
      </c>
      <c r="D83" s="28" t="s">
        <v>85</v>
      </c>
      <c r="E83" s="45" t="s">
        <v>86</v>
      </c>
      <c r="F83" s="53">
        <v>5</v>
      </c>
      <c r="G83" s="9">
        <v>12</v>
      </c>
      <c r="H83" s="95">
        <v>14</v>
      </c>
      <c r="I83" s="96"/>
      <c r="J83" s="95"/>
      <c r="K83" s="55"/>
      <c r="L83" s="95"/>
      <c r="M83" s="8">
        <f t="shared" ref="M83:M84" si="7">SUM(G83:L83)</f>
        <v>26</v>
      </c>
    </row>
    <row r="84" spans="1:13" ht="16.5" thickTop="1" thickBot="1" x14ac:dyDescent="0.3">
      <c r="A84" s="36" t="s">
        <v>12</v>
      </c>
      <c r="B84" s="30">
        <v>43256</v>
      </c>
      <c r="C84" s="29" t="s">
        <v>59</v>
      </c>
      <c r="D84" s="28" t="s">
        <v>85</v>
      </c>
      <c r="E84" s="45" t="s">
        <v>86</v>
      </c>
      <c r="F84" s="53">
        <v>5</v>
      </c>
      <c r="G84" s="9">
        <v>13</v>
      </c>
      <c r="H84" s="95">
        <v>14</v>
      </c>
      <c r="I84" s="96"/>
      <c r="J84" s="95"/>
      <c r="K84" s="55"/>
      <c r="L84" s="95"/>
      <c r="M84" s="8">
        <f t="shared" si="7"/>
        <v>27</v>
      </c>
    </row>
    <row r="85" spans="1:13" ht="16.5" thickTop="1" thickBot="1" x14ac:dyDescent="0.3">
      <c r="A85" s="21"/>
      <c r="B85" s="26"/>
      <c r="C85" s="26"/>
      <c r="D85" s="26"/>
      <c r="E85" s="46"/>
      <c r="F85" s="52" t="s">
        <v>6</v>
      </c>
      <c r="G85" s="64" t="s">
        <v>26</v>
      </c>
      <c r="H85" s="70">
        <f>SUM(G82:G84,I82:I84,K82:K84)</f>
        <v>37</v>
      </c>
      <c r="I85" s="71" t="e">
        <f>SUM(#REF!)</f>
        <v>#REF!</v>
      </c>
      <c r="J85" s="65" t="s">
        <v>25</v>
      </c>
      <c r="K85" s="70">
        <f>SUM(H82:H84,J82:J84,L82:L84)</f>
        <v>43</v>
      </c>
      <c r="L85" s="71" t="e">
        <f>SUM(#REF!)</f>
        <v>#REF!</v>
      </c>
      <c r="M85" s="66">
        <f>SUM(M82:M84)</f>
        <v>80</v>
      </c>
    </row>
    <row r="86" spans="1:13" ht="15.75" thickTop="1" x14ac:dyDescent="0.25">
      <c r="A86" s="37" t="s">
        <v>13</v>
      </c>
      <c r="B86" s="25">
        <v>43266</v>
      </c>
      <c r="C86" s="24" t="s">
        <v>59</v>
      </c>
      <c r="D86" s="26" t="s">
        <v>87</v>
      </c>
      <c r="E86" s="46" t="s">
        <v>88</v>
      </c>
      <c r="F86" s="54">
        <v>12</v>
      </c>
      <c r="G86" s="21"/>
      <c r="H86" s="33"/>
      <c r="I86" s="50">
        <v>16</v>
      </c>
      <c r="J86" s="59">
        <v>13</v>
      </c>
      <c r="K86" s="21"/>
      <c r="L86" s="59"/>
      <c r="M86" s="22">
        <f t="shared" ref="M86:M93" si="8">SUM(G86:L86)</f>
        <v>29</v>
      </c>
    </row>
    <row r="87" spans="1:13" x14ac:dyDescent="0.25">
      <c r="A87" s="37" t="s">
        <v>13</v>
      </c>
      <c r="B87" s="25">
        <v>43266</v>
      </c>
      <c r="C87" s="24" t="s">
        <v>59</v>
      </c>
      <c r="D87" s="26" t="s">
        <v>87</v>
      </c>
      <c r="E87" s="46" t="s">
        <v>88</v>
      </c>
      <c r="F87" s="54">
        <v>12</v>
      </c>
      <c r="G87" s="21"/>
      <c r="H87" s="33"/>
      <c r="I87" s="50">
        <v>16</v>
      </c>
      <c r="J87" s="59">
        <v>10</v>
      </c>
      <c r="K87" s="21"/>
      <c r="L87" s="59"/>
      <c r="M87" s="22">
        <f t="shared" si="8"/>
        <v>26</v>
      </c>
    </row>
    <row r="88" spans="1:13" x14ac:dyDescent="0.25">
      <c r="A88" s="37" t="s">
        <v>13</v>
      </c>
      <c r="B88" s="25">
        <v>43266</v>
      </c>
      <c r="C88" s="24" t="s">
        <v>59</v>
      </c>
      <c r="D88" s="26" t="s">
        <v>87</v>
      </c>
      <c r="E88" s="46" t="s">
        <v>88</v>
      </c>
      <c r="F88" s="54">
        <v>12</v>
      </c>
      <c r="G88" s="21"/>
      <c r="H88" s="33"/>
      <c r="I88" s="50">
        <v>14</v>
      </c>
      <c r="J88" s="59">
        <v>18</v>
      </c>
      <c r="K88" s="21"/>
      <c r="L88" s="59"/>
      <c r="M88" s="22">
        <f t="shared" si="8"/>
        <v>32</v>
      </c>
    </row>
    <row r="89" spans="1:13" x14ac:dyDescent="0.25">
      <c r="A89" s="37" t="s">
        <v>13</v>
      </c>
      <c r="B89" s="25">
        <v>43266</v>
      </c>
      <c r="C89" s="24" t="s">
        <v>59</v>
      </c>
      <c r="D89" s="26" t="s">
        <v>87</v>
      </c>
      <c r="E89" s="46" t="s">
        <v>88</v>
      </c>
      <c r="F89" s="54">
        <v>12</v>
      </c>
      <c r="G89" s="21"/>
      <c r="H89" s="33"/>
      <c r="I89" s="50">
        <v>13</v>
      </c>
      <c r="J89" s="59">
        <v>9</v>
      </c>
      <c r="K89" s="21"/>
      <c r="L89" s="59"/>
      <c r="M89" s="22">
        <f t="shared" si="8"/>
        <v>22</v>
      </c>
    </row>
    <row r="90" spans="1:13" x14ac:dyDescent="0.25">
      <c r="A90" s="37" t="s">
        <v>13</v>
      </c>
      <c r="B90" s="25">
        <v>43270</v>
      </c>
      <c r="C90" s="24" t="s">
        <v>59</v>
      </c>
      <c r="D90" s="26" t="s">
        <v>89</v>
      </c>
      <c r="E90" s="46" t="s">
        <v>90</v>
      </c>
      <c r="F90" s="54">
        <v>12</v>
      </c>
      <c r="G90" s="21"/>
      <c r="H90" s="33"/>
      <c r="I90" s="50">
        <v>12</v>
      </c>
      <c r="J90" s="59">
        <v>13</v>
      </c>
      <c r="K90" s="21"/>
      <c r="L90" s="59"/>
      <c r="M90" s="22">
        <f t="shared" si="8"/>
        <v>25</v>
      </c>
    </row>
    <row r="91" spans="1:13" x14ac:dyDescent="0.25">
      <c r="A91" s="37" t="s">
        <v>13</v>
      </c>
      <c r="B91" s="25">
        <v>43272</v>
      </c>
      <c r="C91" s="24" t="s">
        <v>59</v>
      </c>
      <c r="D91" s="26" t="s">
        <v>89</v>
      </c>
      <c r="E91" s="46" t="s">
        <v>90</v>
      </c>
      <c r="F91" s="54">
        <v>13</v>
      </c>
      <c r="G91" s="21"/>
      <c r="H91" s="33"/>
      <c r="I91" s="50">
        <v>4</v>
      </c>
      <c r="J91" s="59">
        <v>7</v>
      </c>
      <c r="K91" s="21"/>
      <c r="L91" s="59"/>
      <c r="M91" s="22">
        <f t="shared" si="8"/>
        <v>11</v>
      </c>
    </row>
    <row r="92" spans="1:13" x14ac:dyDescent="0.25">
      <c r="A92" s="37" t="s">
        <v>13</v>
      </c>
      <c r="B92" s="25">
        <v>43272</v>
      </c>
      <c r="C92" s="24" t="s">
        <v>59</v>
      </c>
      <c r="D92" s="26" t="s">
        <v>89</v>
      </c>
      <c r="E92" s="46" t="s">
        <v>90</v>
      </c>
      <c r="F92" s="54">
        <v>13</v>
      </c>
      <c r="G92" s="21"/>
      <c r="H92" s="33"/>
      <c r="I92" s="50">
        <v>16</v>
      </c>
      <c r="J92" s="59">
        <v>14</v>
      </c>
      <c r="K92" s="21"/>
      <c r="L92" s="59"/>
      <c r="M92" s="22">
        <f t="shared" si="8"/>
        <v>30</v>
      </c>
    </row>
    <row r="93" spans="1:13" ht="15.75" thickBot="1" x14ac:dyDescent="0.3">
      <c r="A93" s="37" t="s">
        <v>13</v>
      </c>
      <c r="B93" s="25">
        <v>43272</v>
      </c>
      <c r="C93" s="24" t="s">
        <v>59</v>
      </c>
      <c r="D93" s="26" t="s">
        <v>89</v>
      </c>
      <c r="E93" s="46" t="s">
        <v>90</v>
      </c>
      <c r="F93" s="54">
        <v>13</v>
      </c>
      <c r="G93" s="21"/>
      <c r="H93" s="33"/>
      <c r="I93" s="50">
        <v>11</v>
      </c>
      <c r="J93" s="59">
        <v>9</v>
      </c>
      <c r="K93" s="21"/>
      <c r="L93" s="59"/>
      <c r="M93" s="22">
        <f t="shared" si="8"/>
        <v>20</v>
      </c>
    </row>
    <row r="94" spans="1:13" ht="16.5" thickTop="1" thickBot="1" x14ac:dyDescent="0.3">
      <c r="A94" s="21"/>
      <c r="B94" s="26"/>
      <c r="C94" s="26"/>
      <c r="D94" s="26"/>
      <c r="E94" s="46"/>
      <c r="F94" s="52" t="s">
        <v>6</v>
      </c>
      <c r="G94" s="64" t="s">
        <v>26</v>
      </c>
      <c r="H94" s="70">
        <f>SUM(G86:G93,I86:I93,K86:K93)</f>
        <v>102</v>
      </c>
      <c r="I94" s="71" t="e">
        <f>SUM(#REF!)</f>
        <v>#REF!</v>
      </c>
      <c r="J94" s="65" t="s">
        <v>25</v>
      </c>
      <c r="K94" s="70">
        <f>SUM(H86:H93,J86:J93,L86:L93)</f>
        <v>93</v>
      </c>
      <c r="L94" s="71" t="e">
        <f>SUM(#REF!)</f>
        <v>#REF!</v>
      </c>
      <c r="M94" s="66">
        <f>SUM(M86:M93)</f>
        <v>195</v>
      </c>
    </row>
    <row r="95" spans="1:13" ht="16.5" thickTop="1" thickBot="1" x14ac:dyDescent="0.3">
      <c r="A95" s="37" t="s">
        <v>23</v>
      </c>
      <c r="B95" s="25">
        <v>43252</v>
      </c>
      <c r="C95" s="24" t="s">
        <v>59</v>
      </c>
      <c r="D95" s="26" t="s">
        <v>91</v>
      </c>
      <c r="E95" s="46" t="s">
        <v>92</v>
      </c>
      <c r="F95" s="54">
        <v>12</v>
      </c>
      <c r="G95" s="21"/>
      <c r="H95" s="33"/>
      <c r="I95" s="21">
        <v>19</v>
      </c>
      <c r="J95" s="33">
        <v>20</v>
      </c>
      <c r="K95" s="21"/>
      <c r="L95" s="59"/>
      <c r="M95" s="20">
        <f t="shared" ref="M95:M109" si="9">SUM(G95:L95)</f>
        <v>39</v>
      </c>
    </row>
    <row r="96" spans="1:13" ht="16.5" thickTop="1" thickBot="1" x14ac:dyDescent="0.3">
      <c r="A96" s="37" t="s">
        <v>23</v>
      </c>
      <c r="B96" s="25">
        <v>43252</v>
      </c>
      <c r="C96" s="24" t="s">
        <v>59</v>
      </c>
      <c r="D96" s="26" t="s">
        <v>91</v>
      </c>
      <c r="E96" s="46" t="s">
        <v>92</v>
      </c>
      <c r="F96" s="54">
        <v>12</v>
      </c>
      <c r="G96" s="21"/>
      <c r="H96" s="33"/>
      <c r="I96" s="21">
        <v>16</v>
      </c>
      <c r="J96" s="33">
        <v>17</v>
      </c>
      <c r="K96" s="21"/>
      <c r="L96" s="59"/>
      <c r="M96" s="20">
        <f t="shared" si="9"/>
        <v>33</v>
      </c>
    </row>
    <row r="97" spans="1:14" ht="16.5" thickTop="1" thickBot="1" x14ac:dyDescent="0.3">
      <c r="A97" s="37" t="s">
        <v>23</v>
      </c>
      <c r="B97" s="25">
        <v>43252</v>
      </c>
      <c r="C97" s="24" t="s">
        <v>59</v>
      </c>
      <c r="D97" s="26" t="s">
        <v>91</v>
      </c>
      <c r="E97" s="46" t="s">
        <v>92</v>
      </c>
      <c r="F97" s="54">
        <v>12</v>
      </c>
      <c r="G97" s="21"/>
      <c r="H97" s="33"/>
      <c r="I97" s="21">
        <v>19</v>
      </c>
      <c r="J97" s="33">
        <v>21</v>
      </c>
      <c r="K97" s="21"/>
      <c r="L97" s="59"/>
      <c r="M97" s="20">
        <f t="shared" si="9"/>
        <v>40</v>
      </c>
    </row>
    <row r="98" spans="1:14" ht="16.5" thickTop="1" thickBot="1" x14ac:dyDescent="0.3">
      <c r="A98" s="37" t="s">
        <v>23</v>
      </c>
      <c r="B98" s="25">
        <v>43256</v>
      </c>
      <c r="C98" s="24" t="s">
        <v>59</v>
      </c>
      <c r="D98" s="26" t="s">
        <v>85</v>
      </c>
      <c r="E98" s="46" t="s">
        <v>86</v>
      </c>
      <c r="F98" s="54">
        <v>4</v>
      </c>
      <c r="G98" s="21">
        <v>11</v>
      </c>
      <c r="H98" s="33">
        <v>16</v>
      </c>
      <c r="I98" s="50"/>
      <c r="J98" s="59"/>
      <c r="K98" s="21"/>
      <c r="L98" s="59"/>
      <c r="M98" s="20">
        <f t="shared" si="9"/>
        <v>27</v>
      </c>
    </row>
    <row r="99" spans="1:14" ht="16.5" thickTop="1" thickBot="1" x14ac:dyDescent="0.3">
      <c r="A99" s="37" t="s">
        <v>23</v>
      </c>
      <c r="B99" s="25">
        <v>43256</v>
      </c>
      <c r="C99" s="24" t="s">
        <v>59</v>
      </c>
      <c r="D99" s="26" t="s">
        <v>85</v>
      </c>
      <c r="E99" s="46" t="s">
        <v>86</v>
      </c>
      <c r="F99" s="54">
        <v>5</v>
      </c>
      <c r="G99" s="21">
        <v>14</v>
      </c>
      <c r="H99" s="33">
        <v>13</v>
      </c>
      <c r="I99" s="50"/>
      <c r="J99" s="59"/>
      <c r="K99" s="21"/>
      <c r="L99" s="59"/>
      <c r="M99" s="20">
        <f t="shared" si="9"/>
        <v>27</v>
      </c>
    </row>
    <row r="100" spans="1:14" ht="16.5" thickTop="1" thickBot="1" x14ac:dyDescent="0.3">
      <c r="A100" s="37" t="s">
        <v>23</v>
      </c>
      <c r="B100" s="25">
        <v>43256</v>
      </c>
      <c r="C100" s="24" t="s">
        <v>59</v>
      </c>
      <c r="D100" s="26" t="s">
        <v>85</v>
      </c>
      <c r="E100" s="46" t="s">
        <v>86</v>
      </c>
      <c r="F100" s="54">
        <v>5</v>
      </c>
      <c r="G100" s="21">
        <v>10</v>
      </c>
      <c r="H100" s="33">
        <v>15</v>
      </c>
      <c r="I100" s="50"/>
      <c r="J100" s="59"/>
      <c r="K100" s="21"/>
      <c r="L100" s="59"/>
      <c r="M100" s="20">
        <f t="shared" si="9"/>
        <v>25</v>
      </c>
    </row>
    <row r="101" spans="1:14" ht="14.25" customHeight="1" thickTop="1" thickBot="1" x14ac:dyDescent="0.3">
      <c r="A101" s="37" t="s">
        <v>23</v>
      </c>
      <c r="B101" s="25">
        <v>43257</v>
      </c>
      <c r="C101" s="24" t="s">
        <v>59</v>
      </c>
      <c r="D101" s="26" t="s">
        <v>35</v>
      </c>
      <c r="E101" s="46" t="s">
        <v>62</v>
      </c>
      <c r="F101" s="54">
        <v>11</v>
      </c>
      <c r="G101" s="21">
        <v>12</v>
      </c>
      <c r="H101" s="33">
        <v>11</v>
      </c>
      <c r="I101" s="50"/>
      <c r="J101" s="59"/>
      <c r="K101" s="21"/>
      <c r="L101" s="59"/>
      <c r="M101" s="20">
        <f t="shared" si="9"/>
        <v>23</v>
      </c>
    </row>
    <row r="102" spans="1:14" ht="15" customHeight="1" thickTop="1" thickBot="1" x14ac:dyDescent="0.3">
      <c r="A102" s="37" t="s">
        <v>23</v>
      </c>
      <c r="B102" s="25">
        <v>43257</v>
      </c>
      <c r="C102" s="24" t="s">
        <v>59</v>
      </c>
      <c r="D102" s="26" t="s">
        <v>35</v>
      </c>
      <c r="E102" s="46" t="s">
        <v>62</v>
      </c>
      <c r="F102" s="54">
        <v>7</v>
      </c>
      <c r="G102" s="21">
        <v>19</v>
      </c>
      <c r="H102" s="33">
        <v>8</v>
      </c>
      <c r="I102" s="50"/>
      <c r="J102" s="59"/>
      <c r="K102" s="21"/>
      <c r="L102" s="59"/>
      <c r="M102" s="20">
        <f t="shared" si="9"/>
        <v>27</v>
      </c>
    </row>
    <row r="103" spans="1:14" ht="16.5" thickTop="1" thickBot="1" x14ac:dyDescent="0.3">
      <c r="A103" s="37" t="s">
        <v>23</v>
      </c>
      <c r="B103" s="25">
        <v>43259</v>
      </c>
      <c r="C103" s="24" t="s">
        <v>59</v>
      </c>
      <c r="D103" s="26" t="s">
        <v>93</v>
      </c>
      <c r="E103" s="46" t="s">
        <v>88</v>
      </c>
      <c r="F103" s="54">
        <v>13</v>
      </c>
      <c r="G103" s="21"/>
      <c r="H103" s="33"/>
      <c r="I103" s="21">
        <v>15</v>
      </c>
      <c r="J103" s="33">
        <v>17</v>
      </c>
      <c r="K103" s="21"/>
      <c r="L103" s="59"/>
      <c r="M103" s="20">
        <f t="shared" si="9"/>
        <v>32</v>
      </c>
    </row>
    <row r="104" spans="1:14" ht="16.5" thickTop="1" thickBot="1" x14ac:dyDescent="0.3">
      <c r="A104" s="37" t="s">
        <v>23</v>
      </c>
      <c r="B104" s="25">
        <v>43259</v>
      </c>
      <c r="C104" s="24" t="s">
        <v>59</v>
      </c>
      <c r="D104" s="26" t="s">
        <v>93</v>
      </c>
      <c r="E104" s="46" t="s">
        <v>88</v>
      </c>
      <c r="F104" s="54">
        <v>13</v>
      </c>
      <c r="G104" s="21"/>
      <c r="H104" s="33"/>
      <c r="I104" s="21">
        <v>15</v>
      </c>
      <c r="J104" s="33">
        <v>10</v>
      </c>
      <c r="K104" s="21"/>
      <c r="L104" s="59"/>
      <c r="M104" s="20">
        <f t="shared" si="9"/>
        <v>25</v>
      </c>
    </row>
    <row r="105" spans="1:14" ht="16.5" thickTop="1" thickBot="1" x14ac:dyDescent="0.3">
      <c r="A105" s="37" t="s">
        <v>23</v>
      </c>
      <c r="B105" s="25">
        <v>43259</v>
      </c>
      <c r="C105" s="24" t="s">
        <v>59</v>
      </c>
      <c r="D105" s="26" t="s">
        <v>93</v>
      </c>
      <c r="E105" s="46" t="s">
        <v>88</v>
      </c>
      <c r="F105" s="54">
        <v>13</v>
      </c>
      <c r="G105" s="21"/>
      <c r="H105" s="33"/>
      <c r="I105" s="21">
        <v>16</v>
      </c>
      <c r="J105" s="33">
        <v>13</v>
      </c>
      <c r="K105" s="21"/>
      <c r="L105" s="59"/>
      <c r="M105" s="20">
        <f t="shared" si="9"/>
        <v>29</v>
      </c>
    </row>
    <row r="106" spans="1:14" ht="16.5" thickTop="1" thickBot="1" x14ac:dyDescent="0.3">
      <c r="A106" s="37" t="s">
        <v>23</v>
      </c>
      <c r="B106" s="25">
        <v>43259</v>
      </c>
      <c r="C106" s="24" t="s">
        <v>59</v>
      </c>
      <c r="D106" s="26" t="s">
        <v>93</v>
      </c>
      <c r="E106" s="46" t="s">
        <v>88</v>
      </c>
      <c r="F106" s="54">
        <v>13</v>
      </c>
      <c r="G106" s="21"/>
      <c r="H106" s="33"/>
      <c r="I106" s="21">
        <v>9</v>
      </c>
      <c r="J106" s="33">
        <v>12</v>
      </c>
      <c r="K106" s="21"/>
      <c r="L106" s="59"/>
      <c r="M106" s="20">
        <f t="shared" si="9"/>
        <v>21</v>
      </c>
    </row>
    <row r="107" spans="1:14" ht="16.5" thickTop="1" thickBot="1" x14ac:dyDescent="0.3">
      <c r="A107" s="37" t="s">
        <v>23</v>
      </c>
      <c r="B107" s="25">
        <v>43270</v>
      </c>
      <c r="C107" s="24" t="s">
        <v>59</v>
      </c>
      <c r="D107" s="26" t="s">
        <v>89</v>
      </c>
      <c r="E107" s="46" t="s">
        <v>90</v>
      </c>
      <c r="F107" s="54">
        <v>13</v>
      </c>
      <c r="G107" s="21"/>
      <c r="H107" s="33"/>
      <c r="I107" s="21">
        <v>13</v>
      </c>
      <c r="J107" s="33">
        <v>13</v>
      </c>
      <c r="K107" s="21"/>
      <c r="L107" s="59"/>
      <c r="M107" s="20">
        <f t="shared" si="9"/>
        <v>26</v>
      </c>
    </row>
    <row r="108" spans="1:14" ht="16.5" thickTop="1" thickBot="1" x14ac:dyDescent="0.3">
      <c r="A108" s="37" t="s">
        <v>23</v>
      </c>
      <c r="B108" s="25">
        <v>43272</v>
      </c>
      <c r="C108" s="24" t="s">
        <v>59</v>
      </c>
      <c r="D108" s="26" t="s">
        <v>89</v>
      </c>
      <c r="E108" s="46" t="s">
        <v>90</v>
      </c>
      <c r="F108" s="54">
        <v>14</v>
      </c>
      <c r="G108" s="21"/>
      <c r="H108" s="33"/>
      <c r="I108" s="21">
        <v>13</v>
      </c>
      <c r="J108" s="33">
        <v>12</v>
      </c>
      <c r="K108" s="21"/>
      <c r="L108" s="59"/>
      <c r="M108" s="20">
        <f t="shared" si="9"/>
        <v>25</v>
      </c>
    </row>
    <row r="109" spans="1:14" ht="16.5" thickTop="1" thickBot="1" x14ac:dyDescent="0.3">
      <c r="A109" s="37" t="s">
        <v>23</v>
      </c>
      <c r="B109" s="25">
        <v>43272</v>
      </c>
      <c r="C109" s="24" t="s">
        <v>59</v>
      </c>
      <c r="D109" s="26" t="s">
        <v>89</v>
      </c>
      <c r="E109" s="46" t="s">
        <v>90</v>
      </c>
      <c r="F109" s="54">
        <v>14</v>
      </c>
      <c r="G109" s="21"/>
      <c r="H109" s="33"/>
      <c r="I109" s="21">
        <v>21</v>
      </c>
      <c r="J109" s="33">
        <v>22</v>
      </c>
      <c r="K109" s="21"/>
      <c r="L109" s="59"/>
      <c r="M109" s="20">
        <f t="shared" si="9"/>
        <v>43</v>
      </c>
    </row>
    <row r="110" spans="1:14" ht="26.25" customHeight="1" thickTop="1" thickBot="1" x14ac:dyDescent="0.4">
      <c r="A110" s="21"/>
      <c r="B110" s="26"/>
      <c r="C110" s="26"/>
      <c r="D110" s="26"/>
      <c r="E110" s="46"/>
      <c r="F110" s="52" t="s">
        <v>6</v>
      </c>
      <c r="G110" s="64" t="s">
        <v>26</v>
      </c>
      <c r="H110" s="70">
        <f>SUM(G95:G109,I95:I109,K95:K109)</f>
        <v>222</v>
      </c>
      <c r="I110" s="71" t="e">
        <f>SUM(#REF!)</f>
        <v>#REF!</v>
      </c>
      <c r="J110" s="65" t="s">
        <v>25</v>
      </c>
      <c r="K110" s="70">
        <f>SUM(H95:H109,J95:J109,L95:L109)</f>
        <v>220</v>
      </c>
      <c r="L110" s="71" t="e">
        <f>SUM(#REF!)</f>
        <v>#REF!</v>
      </c>
      <c r="M110" s="66">
        <f>SUM(M95:M109)</f>
        <v>442</v>
      </c>
      <c r="N110" s="1"/>
    </row>
    <row r="111" spans="1:14" ht="15.75" thickTop="1" x14ac:dyDescent="0.25">
      <c r="A111" s="37" t="s">
        <v>15</v>
      </c>
      <c r="B111" s="25">
        <v>43254</v>
      </c>
      <c r="C111" s="24" t="s">
        <v>59</v>
      </c>
      <c r="D111" s="26" t="s">
        <v>28</v>
      </c>
      <c r="E111" s="46" t="s">
        <v>29</v>
      </c>
      <c r="F111" s="54" t="s">
        <v>96</v>
      </c>
      <c r="G111" s="21"/>
      <c r="H111" s="33"/>
      <c r="I111" s="50"/>
      <c r="J111" s="59"/>
      <c r="K111" s="21">
        <v>6</v>
      </c>
      <c r="L111" s="59">
        <v>29</v>
      </c>
      <c r="M111" s="22">
        <f t="shared" ref="M111:M118" si="10">SUM(G111:L111)</f>
        <v>35</v>
      </c>
    </row>
    <row r="112" spans="1:14" x14ac:dyDescent="0.25">
      <c r="A112" s="37" t="s">
        <v>15</v>
      </c>
      <c r="B112" s="25">
        <v>43255</v>
      </c>
      <c r="C112" s="24" t="s">
        <v>59</v>
      </c>
      <c r="D112" s="26" t="s">
        <v>28</v>
      </c>
      <c r="E112" s="46" t="s">
        <v>29</v>
      </c>
      <c r="F112" s="54" t="s">
        <v>96</v>
      </c>
      <c r="G112" s="21"/>
      <c r="H112" s="33"/>
      <c r="I112" s="50"/>
      <c r="J112" s="59"/>
      <c r="K112" s="21">
        <v>2</v>
      </c>
      <c r="L112" s="59">
        <v>30</v>
      </c>
      <c r="M112" s="13">
        <f t="shared" si="10"/>
        <v>32</v>
      </c>
    </row>
    <row r="113" spans="1:13" x14ac:dyDescent="0.25">
      <c r="A113" s="37" t="s">
        <v>15</v>
      </c>
      <c r="B113" s="25">
        <v>43255</v>
      </c>
      <c r="C113" s="24" t="s">
        <v>59</v>
      </c>
      <c r="D113" s="26" t="s">
        <v>28</v>
      </c>
      <c r="E113" s="46" t="s">
        <v>29</v>
      </c>
      <c r="F113" s="54" t="s">
        <v>96</v>
      </c>
      <c r="G113" s="21"/>
      <c r="H113" s="33"/>
      <c r="I113" s="50"/>
      <c r="J113" s="59"/>
      <c r="K113" s="21">
        <v>6</v>
      </c>
      <c r="L113" s="59">
        <v>34</v>
      </c>
      <c r="M113" s="6">
        <f t="shared" si="10"/>
        <v>40</v>
      </c>
    </row>
    <row r="114" spans="1:13" x14ac:dyDescent="0.25">
      <c r="A114" s="37" t="s">
        <v>15</v>
      </c>
      <c r="B114" s="25">
        <v>43255</v>
      </c>
      <c r="C114" s="24" t="s">
        <v>59</v>
      </c>
      <c r="D114" s="26" t="s">
        <v>28</v>
      </c>
      <c r="E114" s="46" t="s">
        <v>29</v>
      </c>
      <c r="F114" s="54" t="s">
        <v>96</v>
      </c>
      <c r="G114" s="21"/>
      <c r="H114" s="33"/>
      <c r="I114" s="50"/>
      <c r="J114" s="59"/>
      <c r="K114" s="21">
        <v>4</v>
      </c>
      <c r="L114" s="59">
        <v>19</v>
      </c>
      <c r="M114" s="13">
        <f t="shared" si="10"/>
        <v>23</v>
      </c>
    </row>
    <row r="115" spans="1:13" x14ac:dyDescent="0.25">
      <c r="A115" s="37" t="s">
        <v>15</v>
      </c>
      <c r="B115" s="25">
        <v>43255</v>
      </c>
      <c r="C115" s="24" t="s">
        <v>59</v>
      </c>
      <c r="D115" s="26" t="s">
        <v>28</v>
      </c>
      <c r="E115" s="46" t="s">
        <v>97</v>
      </c>
      <c r="F115" s="54" t="s">
        <v>96</v>
      </c>
      <c r="G115" s="21"/>
      <c r="H115" s="33"/>
      <c r="I115" s="50"/>
      <c r="J115" s="59"/>
      <c r="K115" s="21">
        <v>8</v>
      </c>
      <c r="L115" s="59">
        <v>35</v>
      </c>
      <c r="M115" s="6">
        <f t="shared" si="10"/>
        <v>43</v>
      </c>
    </row>
    <row r="116" spans="1:13" x14ac:dyDescent="0.25">
      <c r="A116" s="37" t="s">
        <v>15</v>
      </c>
      <c r="B116" s="25">
        <v>43256</v>
      </c>
      <c r="C116" s="24" t="s">
        <v>59</v>
      </c>
      <c r="D116" s="26" t="s">
        <v>28</v>
      </c>
      <c r="E116" s="46" t="s">
        <v>29</v>
      </c>
      <c r="F116" s="54" t="s">
        <v>96</v>
      </c>
      <c r="G116" s="21"/>
      <c r="H116" s="33"/>
      <c r="I116" s="50"/>
      <c r="J116" s="59"/>
      <c r="K116" s="21">
        <v>4</v>
      </c>
      <c r="L116" s="59">
        <v>27</v>
      </c>
      <c r="M116" s="6">
        <f t="shared" si="10"/>
        <v>31</v>
      </c>
    </row>
    <row r="117" spans="1:13" x14ac:dyDescent="0.25">
      <c r="A117" s="37" t="s">
        <v>15</v>
      </c>
      <c r="B117" s="25">
        <v>43256</v>
      </c>
      <c r="C117" s="24" t="s">
        <v>59</v>
      </c>
      <c r="D117" s="26" t="s">
        <v>28</v>
      </c>
      <c r="E117" s="46" t="s">
        <v>29</v>
      </c>
      <c r="F117" s="54" t="s">
        <v>96</v>
      </c>
      <c r="G117" s="21"/>
      <c r="H117" s="33"/>
      <c r="I117" s="50"/>
      <c r="J117" s="59"/>
      <c r="K117" s="21">
        <v>1</v>
      </c>
      <c r="L117" s="59">
        <v>24</v>
      </c>
      <c r="M117" s="6">
        <f t="shared" si="10"/>
        <v>25</v>
      </c>
    </row>
    <row r="118" spans="1:13" ht="15.75" thickBot="1" x14ac:dyDescent="0.3">
      <c r="A118" s="37" t="s">
        <v>15</v>
      </c>
      <c r="B118" s="25">
        <v>43256</v>
      </c>
      <c r="C118" s="24" t="s">
        <v>59</v>
      </c>
      <c r="D118" s="26" t="s">
        <v>28</v>
      </c>
      <c r="E118" s="46" t="s">
        <v>29</v>
      </c>
      <c r="F118" s="54" t="s">
        <v>96</v>
      </c>
      <c r="G118" s="21"/>
      <c r="H118" s="33"/>
      <c r="I118" s="50"/>
      <c r="J118" s="59"/>
      <c r="K118" s="21">
        <v>7</v>
      </c>
      <c r="L118" s="59">
        <v>32</v>
      </c>
      <c r="M118" s="13">
        <f t="shared" si="10"/>
        <v>39</v>
      </c>
    </row>
    <row r="119" spans="1:13" ht="16.5" thickTop="1" thickBot="1" x14ac:dyDescent="0.3">
      <c r="A119" s="21"/>
      <c r="B119" s="26"/>
      <c r="C119" s="26"/>
      <c r="D119" s="26"/>
      <c r="E119" s="46"/>
      <c r="F119" s="52" t="s">
        <v>6</v>
      </c>
      <c r="G119" s="64" t="s">
        <v>26</v>
      </c>
      <c r="H119" s="70">
        <f>SUM(G111:G118,I111:I118,K111:K118)</f>
        <v>38</v>
      </c>
      <c r="I119" s="71" t="e">
        <f>SUM(#REF!)</f>
        <v>#REF!</v>
      </c>
      <c r="J119" s="65" t="s">
        <v>25</v>
      </c>
      <c r="K119" s="70">
        <f>SUM(H111:H118,J111:J118,L111:L118)</f>
        <v>230</v>
      </c>
      <c r="L119" s="71" t="e">
        <f>SUM(#REF!)</f>
        <v>#REF!</v>
      </c>
      <c r="M119" s="66">
        <f>SUM(M111:M118)</f>
        <v>268</v>
      </c>
    </row>
    <row r="120" spans="1:13" ht="15" customHeight="1" thickTop="1" x14ac:dyDescent="0.25">
      <c r="A120" s="37" t="s">
        <v>14</v>
      </c>
      <c r="B120" s="25">
        <v>43257</v>
      </c>
      <c r="C120" s="24" t="s">
        <v>59</v>
      </c>
      <c r="D120" s="26" t="s">
        <v>35</v>
      </c>
      <c r="E120" s="46" t="s">
        <v>62</v>
      </c>
      <c r="F120" s="54">
        <v>11</v>
      </c>
      <c r="G120" s="21">
        <v>10</v>
      </c>
      <c r="H120" s="33">
        <v>13</v>
      </c>
      <c r="I120" s="50"/>
      <c r="J120" s="59"/>
      <c r="K120" s="21"/>
      <c r="L120" s="59"/>
      <c r="M120" s="13">
        <f t="shared" ref="M120:M126" si="11">SUM(G120:L120)</f>
        <v>23</v>
      </c>
    </row>
    <row r="121" spans="1:13" ht="15" customHeight="1" x14ac:dyDescent="0.25">
      <c r="A121" s="37" t="s">
        <v>14</v>
      </c>
      <c r="B121" s="25">
        <v>43257</v>
      </c>
      <c r="C121" s="24" t="s">
        <v>59</v>
      </c>
      <c r="D121" s="26" t="s">
        <v>35</v>
      </c>
      <c r="E121" s="46" t="s">
        <v>62</v>
      </c>
      <c r="F121" s="54">
        <v>6</v>
      </c>
      <c r="G121" s="21">
        <v>17</v>
      </c>
      <c r="H121" s="33">
        <v>10</v>
      </c>
      <c r="I121" s="50"/>
      <c r="J121" s="59"/>
      <c r="K121" s="21"/>
      <c r="L121" s="59"/>
      <c r="M121" s="13">
        <f t="shared" si="11"/>
        <v>27</v>
      </c>
    </row>
    <row r="122" spans="1:13" x14ac:dyDescent="0.25">
      <c r="A122" s="37" t="s">
        <v>14</v>
      </c>
      <c r="B122" s="25">
        <v>43263</v>
      </c>
      <c r="C122" s="24" t="s">
        <v>94</v>
      </c>
      <c r="D122" s="26" t="s">
        <v>95</v>
      </c>
      <c r="E122" s="46" t="s">
        <v>76</v>
      </c>
      <c r="F122" s="54">
        <v>6</v>
      </c>
      <c r="G122" s="21">
        <v>14</v>
      </c>
      <c r="H122" s="33">
        <v>15</v>
      </c>
      <c r="I122" s="50"/>
      <c r="J122" s="59"/>
      <c r="K122" s="21"/>
      <c r="L122" s="59"/>
      <c r="M122" s="13">
        <f t="shared" si="11"/>
        <v>29</v>
      </c>
    </row>
    <row r="123" spans="1:13" x14ac:dyDescent="0.25">
      <c r="A123" s="37" t="s">
        <v>14</v>
      </c>
      <c r="B123" s="25">
        <v>43263</v>
      </c>
      <c r="C123" s="24" t="s">
        <v>94</v>
      </c>
      <c r="D123" s="26" t="s">
        <v>95</v>
      </c>
      <c r="E123" s="46" t="s">
        <v>76</v>
      </c>
      <c r="F123" s="54">
        <v>7</v>
      </c>
      <c r="G123" s="21">
        <v>20</v>
      </c>
      <c r="H123" s="33">
        <v>12</v>
      </c>
      <c r="I123" s="50"/>
      <c r="J123" s="59"/>
      <c r="K123" s="21"/>
      <c r="L123" s="59"/>
      <c r="M123" s="6">
        <f t="shared" si="11"/>
        <v>32</v>
      </c>
    </row>
    <row r="124" spans="1:13" x14ac:dyDescent="0.25">
      <c r="A124" s="37" t="s">
        <v>14</v>
      </c>
      <c r="B124" s="25">
        <v>43263</v>
      </c>
      <c r="C124" s="24" t="s">
        <v>94</v>
      </c>
      <c r="D124" s="26" t="s">
        <v>95</v>
      </c>
      <c r="E124" s="46" t="s">
        <v>76</v>
      </c>
      <c r="F124" s="54">
        <v>7</v>
      </c>
      <c r="G124" s="21">
        <v>19</v>
      </c>
      <c r="H124" s="33">
        <v>12</v>
      </c>
      <c r="I124" s="50"/>
      <c r="J124" s="59"/>
      <c r="K124" s="21"/>
      <c r="L124" s="59"/>
      <c r="M124" s="13">
        <f t="shared" si="11"/>
        <v>31</v>
      </c>
    </row>
    <row r="125" spans="1:13" x14ac:dyDescent="0.25">
      <c r="A125" s="37" t="s">
        <v>14</v>
      </c>
      <c r="B125" s="25">
        <v>43263</v>
      </c>
      <c r="C125" s="24" t="s">
        <v>94</v>
      </c>
      <c r="D125" s="26" t="s">
        <v>95</v>
      </c>
      <c r="E125" s="46" t="s">
        <v>76</v>
      </c>
      <c r="F125" s="54">
        <v>10</v>
      </c>
      <c r="G125" s="21">
        <v>9</v>
      </c>
      <c r="H125" s="33">
        <v>14</v>
      </c>
      <c r="I125" s="50"/>
      <c r="J125" s="59"/>
      <c r="K125" s="21"/>
      <c r="L125" s="59"/>
      <c r="M125" s="6">
        <f t="shared" si="11"/>
        <v>23</v>
      </c>
    </row>
    <row r="126" spans="1:13" ht="15.75" thickBot="1" x14ac:dyDescent="0.3">
      <c r="A126" s="37" t="s">
        <v>14</v>
      </c>
      <c r="B126" s="44">
        <v>43263</v>
      </c>
      <c r="C126" s="34" t="s">
        <v>94</v>
      </c>
      <c r="D126" s="34" t="s">
        <v>95</v>
      </c>
      <c r="E126" s="47" t="s">
        <v>76</v>
      </c>
      <c r="F126" s="54">
        <v>10</v>
      </c>
      <c r="G126" s="56">
        <v>11</v>
      </c>
      <c r="H126" s="35">
        <v>15</v>
      </c>
      <c r="I126" s="51"/>
      <c r="J126" s="60"/>
      <c r="K126" s="56"/>
      <c r="L126" s="60"/>
      <c r="M126" s="20">
        <f t="shared" si="11"/>
        <v>26</v>
      </c>
    </row>
    <row r="127" spans="1:13" ht="16.5" thickTop="1" thickBot="1" x14ac:dyDescent="0.3">
      <c r="D127" s="23"/>
      <c r="E127" s="46"/>
      <c r="F127" s="52" t="s">
        <v>6</v>
      </c>
      <c r="G127" s="64" t="s">
        <v>26</v>
      </c>
      <c r="H127" s="70">
        <f>SUM(G120:G126,I120:I126,K120:K126)</f>
        <v>100</v>
      </c>
      <c r="I127" s="71" t="e">
        <f>SUM(#REF!)</f>
        <v>#REF!</v>
      </c>
      <c r="J127" s="65" t="s">
        <v>25</v>
      </c>
      <c r="K127" s="70">
        <f>SUM(H120:H126,J120:J126,L120:L126)</f>
        <v>91</v>
      </c>
      <c r="L127" s="71" t="e">
        <f>SUM(#REF!)</f>
        <v>#REF!</v>
      </c>
      <c r="M127" s="66">
        <f>SUM(M120:M126)</f>
        <v>191</v>
      </c>
    </row>
    <row r="128" spans="1:13" ht="16.5" thickTop="1" thickBot="1" x14ac:dyDescent="0.3">
      <c r="D128" s="23"/>
      <c r="E128" s="78" t="s">
        <v>22</v>
      </c>
      <c r="F128" s="92"/>
      <c r="G128" s="43">
        <f>SUM(G82:G84,G86:G93,G95:G109,G111:G118,G120:G126)</f>
        <v>203</v>
      </c>
      <c r="H128" s="43">
        <f t="shared" ref="H128:L128" si="12">SUM(H82:H84,H86:H93,H95:H109,H111:H118,H120:H126)</f>
        <v>197</v>
      </c>
      <c r="I128" s="43">
        <f t="shared" si="12"/>
        <v>258</v>
      </c>
      <c r="J128" s="43">
        <f t="shared" si="12"/>
        <v>250</v>
      </c>
      <c r="K128" s="43">
        <f t="shared" si="12"/>
        <v>38</v>
      </c>
      <c r="L128" s="43">
        <f t="shared" si="12"/>
        <v>230</v>
      </c>
      <c r="M128" s="43">
        <f>SUM(M85,M94,M110,M119,M127)</f>
        <v>1176</v>
      </c>
    </row>
    <row r="129" spans="5:13" ht="16.5" thickTop="1" thickBot="1" x14ac:dyDescent="0.3">
      <c r="F129" s="7"/>
      <c r="G129" s="7"/>
      <c r="H129" s="7"/>
      <c r="I129" s="7"/>
      <c r="J129" s="7"/>
      <c r="K129" s="7"/>
    </row>
    <row r="130" spans="5:13" ht="16.5" thickTop="1" thickBot="1" x14ac:dyDescent="0.3">
      <c r="E130" s="23"/>
      <c r="F130" s="80" t="s">
        <v>10</v>
      </c>
      <c r="G130" s="81"/>
      <c r="H130" s="81"/>
      <c r="I130" s="81"/>
      <c r="J130" s="81"/>
      <c r="K130" s="82"/>
      <c r="L130" s="39"/>
      <c r="M130" s="41">
        <f>SUM(G128,I128,K128)</f>
        <v>499</v>
      </c>
    </row>
    <row r="131" spans="5:13" ht="16.5" thickTop="1" thickBot="1" x14ac:dyDescent="0.3">
      <c r="E131" s="23"/>
      <c r="F131" s="83" t="s">
        <v>11</v>
      </c>
      <c r="G131" s="84"/>
      <c r="H131" s="84"/>
      <c r="I131" s="84"/>
      <c r="J131" s="84"/>
      <c r="K131" s="85"/>
      <c r="L131" s="40"/>
      <c r="M131" s="42">
        <f>SUM(H128,J128,L128)</f>
        <v>677</v>
      </c>
    </row>
    <row r="132" spans="5:13" ht="15.75" thickTop="1" x14ac:dyDescent="0.25"/>
    <row r="163" spans="1:13" ht="21" x14ac:dyDescent="0.35">
      <c r="A163" s="10"/>
      <c r="B163" s="10"/>
      <c r="C163" s="10"/>
      <c r="D163" s="10"/>
      <c r="E163" s="10"/>
      <c r="F163" s="10"/>
      <c r="G163" s="10"/>
      <c r="H163" s="10"/>
      <c r="I163" s="10"/>
      <c r="J163" s="1"/>
      <c r="K163" s="1"/>
      <c r="L163" s="1"/>
      <c r="M163" s="1"/>
    </row>
    <row r="164" spans="1:13" ht="18.75" x14ac:dyDescent="0.3">
      <c r="A164" s="11"/>
      <c r="B164" s="11"/>
      <c r="C164" s="11"/>
      <c r="D164" s="11"/>
      <c r="E164" s="11"/>
      <c r="F164" s="11"/>
      <c r="G164" s="11"/>
      <c r="H164" s="11"/>
      <c r="I164" s="11"/>
      <c r="J164" s="4"/>
      <c r="K164" s="4"/>
      <c r="L164" s="4"/>
      <c r="M164" s="4"/>
    </row>
    <row r="165" spans="1:13" ht="18.75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5"/>
      <c r="K165" s="5"/>
      <c r="L165" s="4"/>
      <c r="M165" s="4"/>
    </row>
    <row r="166" spans="1:13" ht="18.75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5"/>
      <c r="K166" s="5"/>
      <c r="L166" s="4"/>
      <c r="M166" s="4"/>
    </row>
    <row r="167" spans="1:13" x14ac:dyDescent="0.25">
      <c r="A167" s="9"/>
    </row>
  </sheetData>
  <mergeCells count="78">
    <mergeCell ref="H21:I21"/>
    <mergeCell ref="K21:L21"/>
    <mergeCell ref="H119:I119"/>
    <mergeCell ref="K119:L119"/>
    <mergeCell ref="H127:I127"/>
    <mergeCell ref="K127:L127"/>
    <mergeCell ref="A34:A35"/>
    <mergeCell ref="B34:B35"/>
    <mergeCell ref="A76:G76"/>
    <mergeCell ref="A77:G77"/>
    <mergeCell ref="C34:C35"/>
    <mergeCell ref="D34:D35"/>
    <mergeCell ref="E34:E35"/>
    <mergeCell ref="F34:F35"/>
    <mergeCell ref="G34:H34"/>
    <mergeCell ref="H55:I55"/>
    <mergeCell ref="I34:J34"/>
    <mergeCell ref="M80:M81"/>
    <mergeCell ref="E128:F128"/>
    <mergeCell ref="A79:G79"/>
    <mergeCell ref="A80:A81"/>
    <mergeCell ref="B80:B81"/>
    <mergeCell ref="C80:C81"/>
    <mergeCell ref="D80:D81"/>
    <mergeCell ref="E80:E81"/>
    <mergeCell ref="F80:F81"/>
    <mergeCell ref="G80:H80"/>
    <mergeCell ref="H85:I85"/>
    <mergeCell ref="K85:L85"/>
    <mergeCell ref="H94:I94"/>
    <mergeCell ref="K94:L94"/>
    <mergeCell ref="H110:I110"/>
    <mergeCell ref="K110:L110"/>
    <mergeCell ref="F131:K131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G5:H5"/>
    <mergeCell ref="I5:J5"/>
    <mergeCell ref="K5:L5"/>
    <mergeCell ref="I80:J80"/>
    <mergeCell ref="K80:L80"/>
    <mergeCell ref="F130:K130"/>
    <mergeCell ref="A78:G78"/>
    <mergeCell ref="E70:F70"/>
    <mergeCell ref="H70:I70"/>
    <mergeCell ref="E71:F71"/>
    <mergeCell ref="F73:K73"/>
    <mergeCell ref="F74:K74"/>
    <mergeCell ref="A75:G75"/>
    <mergeCell ref="K70:L70"/>
    <mergeCell ref="A33:G33"/>
    <mergeCell ref="A30:G30"/>
    <mergeCell ref="A31:G31"/>
    <mergeCell ref="A32:G32"/>
    <mergeCell ref="A29:G29"/>
    <mergeCell ref="M5:M6"/>
    <mergeCell ref="E25:F25"/>
    <mergeCell ref="F27:K27"/>
    <mergeCell ref="F28:K28"/>
    <mergeCell ref="K16:L16"/>
    <mergeCell ref="H16:I16"/>
    <mergeCell ref="H13:I13"/>
    <mergeCell ref="K13:L13"/>
    <mergeCell ref="M34:M35"/>
    <mergeCell ref="H24:I24"/>
    <mergeCell ref="K24:L24"/>
    <mergeCell ref="K55:L55"/>
    <mergeCell ref="H61:I61"/>
    <mergeCell ref="K61:L61"/>
    <mergeCell ref="K34:L34"/>
  </mergeCells>
  <hyperlinks>
    <hyperlink ref="G80" r:id="rId1" display="NIÑ@S"/>
    <hyperlink ref="G5" r:id="rId2" display="NIÑ@S"/>
    <hyperlink ref="G34" r:id="rId3" display="NIÑ@S"/>
  </hyperlinks>
  <pageMargins left="0.25" right="0.25" top="0.75" bottom="0.75" header="0.3" footer="0.3"/>
  <pageSetup scale="60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trimestre</vt:lpstr>
      <vt:lpstr>'1er trimestre'!Área_de_impresión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 Jesús</dc:creator>
  <cp:lastModifiedBy>Luz Elena</cp:lastModifiedBy>
  <cp:lastPrinted>2019-04-04T01:13:09Z</cp:lastPrinted>
  <dcterms:created xsi:type="dcterms:W3CDTF">2019-03-11T20:25:07Z</dcterms:created>
  <dcterms:modified xsi:type="dcterms:W3CDTF">2019-05-09T08:08:50Z</dcterms:modified>
</cp:coreProperties>
</file>