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de\Documents\INFORMES MENSUALES\TRANSPARENCIA-POA\CARGAS TRANSPARENCIA\2018\4o TRIMESTRE\"/>
    </mc:Choice>
  </mc:AlternateContent>
  <xr:revisionPtr revIDLastSave="0" documentId="13_ncr:1_{FE4CE4FC-4BAF-4870-9935-B963D3A723E9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1er trimestre" sheetId="1" r:id="rId1"/>
  </sheets>
  <definedNames>
    <definedName name="_xlnm.Print_Area" localSheetId="0">'1er trimestre'!$A$1:$N$22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64" i="1" l="1"/>
  <c r="M63" i="1"/>
  <c r="M61" i="1"/>
  <c r="H61" i="1"/>
  <c r="I61" i="1"/>
  <c r="J61" i="1"/>
  <c r="K61" i="1"/>
  <c r="L61" i="1"/>
  <c r="G61" i="1"/>
  <c r="M60" i="1"/>
  <c r="K60" i="1"/>
  <c r="H60" i="1"/>
  <c r="M58" i="1"/>
  <c r="K58" i="1"/>
  <c r="H58" i="1"/>
  <c r="M56" i="1"/>
  <c r="K56" i="1"/>
  <c r="H56" i="1"/>
  <c r="H44" i="1"/>
  <c r="I44" i="1"/>
  <c r="J44" i="1"/>
  <c r="K44" i="1"/>
  <c r="L44" i="1"/>
  <c r="G44" i="1"/>
  <c r="K43" i="1"/>
  <c r="H43" i="1"/>
  <c r="L43" i="1"/>
  <c r="I43" i="1"/>
  <c r="M40" i="1"/>
  <c r="K41" i="1"/>
  <c r="H41" i="1"/>
  <c r="K38" i="1"/>
  <c r="H38" i="1"/>
  <c r="K35" i="1"/>
  <c r="H35" i="1"/>
  <c r="H22" i="1"/>
  <c r="I22" i="1"/>
  <c r="J22" i="1"/>
  <c r="K22" i="1"/>
  <c r="L22" i="1"/>
  <c r="G22" i="1"/>
  <c r="K21" i="1"/>
  <c r="H21" i="1"/>
  <c r="K19" i="1"/>
  <c r="H19" i="1"/>
  <c r="K16" i="1"/>
  <c r="H16" i="1"/>
  <c r="K14" i="1"/>
  <c r="H14" i="1"/>
  <c r="K12" i="1"/>
  <c r="H12" i="1"/>
  <c r="K10" i="1"/>
  <c r="H10" i="1"/>
  <c r="K8" i="1"/>
  <c r="H8" i="1"/>
  <c r="L14" i="1"/>
  <c r="I14" i="1"/>
  <c r="L56" i="1"/>
  <c r="I56" i="1"/>
  <c r="L41" i="1"/>
  <c r="I41" i="1"/>
  <c r="L38" i="1"/>
  <c r="I38" i="1"/>
  <c r="L35" i="1"/>
  <c r="I35" i="1"/>
  <c r="M9" i="1"/>
  <c r="M10" i="1" s="1"/>
  <c r="L8" i="1"/>
  <c r="I8" i="1"/>
  <c r="M7" i="1"/>
  <c r="M8" i="1" s="1"/>
  <c r="M46" i="1" l="1"/>
  <c r="M47" i="1"/>
  <c r="M24" i="1"/>
  <c r="M25" i="1"/>
  <c r="M57" i="1"/>
  <c r="M33" i="1" l="1"/>
  <c r="M34" i="1"/>
  <c r="M36" i="1"/>
  <c r="M37" i="1"/>
  <c r="M39" i="1"/>
  <c r="M41" i="1" s="1"/>
  <c r="M38" i="1" l="1"/>
  <c r="M35" i="1"/>
  <c r="M44" i="1" s="1"/>
  <c r="M18" i="1"/>
  <c r="M13" i="1"/>
  <c r="M14" i="1" s="1"/>
  <c r="M15" i="1"/>
  <c r="M16" i="1" s="1"/>
  <c r="L60" i="1" l="1"/>
  <c r="I60" i="1"/>
  <c r="M42" i="1" l="1"/>
  <c r="M43" i="1" s="1"/>
  <c r="M20" i="1"/>
  <c r="M21" i="1" s="1"/>
  <c r="M11" i="1"/>
  <c r="M12" i="1" s="1"/>
  <c r="L21" i="1"/>
  <c r="I21" i="1"/>
  <c r="M17" i="1"/>
  <c r="M19" i="1" s="1"/>
  <c r="L16" i="1"/>
  <c r="I16" i="1"/>
  <c r="M59" i="1"/>
  <c r="M55" i="1"/>
  <c r="M22" i="1" l="1"/>
</calcChain>
</file>

<file path=xl/sharedStrings.xml><?xml version="1.0" encoding="utf-8"?>
<sst xmlns="http://schemas.openxmlformats.org/spreadsheetml/2006/main" count="201" uniqueCount="86">
  <si>
    <t>P.A.M.A.R.</t>
  </si>
  <si>
    <t>Programa de Atención a Menores y Adolescentes en Riesgo</t>
  </si>
  <si>
    <t>FECHA</t>
  </si>
  <si>
    <t>TEMA</t>
  </si>
  <si>
    <t>ESCUELA</t>
  </si>
  <si>
    <t>EDAD</t>
  </si>
  <si>
    <t>TOTAL</t>
  </si>
  <si>
    <t>LUGAR</t>
  </si>
  <si>
    <t>H</t>
  </si>
  <si>
    <t>M</t>
  </si>
  <si>
    <t>TOTAL HOMBRES</t>
  </si>
  <si>
    <t>TOTAL MUJERES</t>
  </si>
  <si>
    <t>PE</t>
  </si>
  <si>
    <t>TI</t>
  </si>
  <si>
    <t>BT</t>
  </si>
  <si>
    <t>PI</t>
  </si>
  <si>
    <t>AE</t>
  </si>
  <si>
    <t>PROG.</t>
  </si>
  <si>
    <t>ADULTO</t>
  </si>
  <si>
    <t>ADOL.</t>
  </si>
  <si>
    <t>NIÑA/O</t>
  </si>
  <si>
    <t>TOTAL GENERAL</t>
  </si>
  <si>
    <t>PASNNA</t>
  </si>
  <si>
    <t>PA</t>
  </si>
  <si>
    <t>M=</t>
  </si>
  <si>
    <t>H=</t>
  </si>
  <si>
    <t>20-60</t>
  </si>
  <si>
    <t>Programa Operativo Anual 2018</t>
  </si>
  <si>
    <t>13-17</t>
  </si>
  <si>
    <t>6 A 12</t>
  </si>
  <si>
    <t>Varias</t>
  </si>
  <si>
    <t>MES: OCTUBRE</t>
  </si>
  <si>
    <t>Primaria Mariano Matamoros</t>
  </si>
  <si>
    <t>Prevención Bullying</t>
  </si>
  <si>
    <t>La Primavera</t>
  </si>
  <si>
    <t>Centro DIF</t>
  </si>
  <si>
    <t>Promoción del Buen trato</t>
  </si>
  <si>
    <t>Centro DIF, Jornadas</t>
  </si>
  <si>
    <t>Bahía de Banderas</t>
  </si>
  <si>
    <t>6 a 13</t>
  </si>
  <si>
    <t>MES: NOVIEMBRE</t>
  </si>
  <si>
    <t>Promoción del buen trato</t>
  </si>
  <si>
    <t>JN  José Ma. Pinosuárez</t>
  </si>
  <si>
    <t>La Cruz de Huanacaxtle</t>
  </si>
  <si>
    <t>8 y 21 nov 18</t>
  </si>
  <si>
    <t>MES: DICIEMBRE</t>
  </si>
  <si>
    <t>10 Y 11 dic 2018</t>
  </si>
  <si>
    <t>Pláticas</t>
  </si>
  <si>
    <t>JN Josefa Ortiz de Domínguez</t>
  </si>
  <si>
    <t>La primavera</t>
  </si>
  <si>
    <t>Jornada por la Paz</t>
  </si>
  <si>
    <t>JN Esteban Baca Calderón</t>
  </si>
  <si>
    <t>Aguamilpa</t>
  </si>
  <si>
    <t>Protocolos de intervención</t>
  </si>
  <si>
    <t>Consejo técnico</t>
  </si>
  <si>
    <t>Nuevo Vallarta</t>
  </si>
  <si>
    <t>20-50</t>
  </si>
  <si>
    <t>Celebración día de muertos</t>
  </si>
  <si>
    <t>Santa Rosa Tapachula</t>
  </si>
  <si>
    <t>Prim. Alfredo V. Bonfil</t>
  </si>
  <si>
    <t>6 a 12</t>
  </si>
  <si>
    <t>Conductas saludables</t>
  </si>
  <si>
    <t>JN José Ma. Pinosuárez</t>
  </si>
  <si>
    <t>Prevención de abuso sexual</t>
  </si>
  <si>
    <t>CAM 12</t>
  </si>
  <si>
    <t>Bucerías</t>
  </si>
  <si>
    <t>6 a 17</t>
  </si>
  <si>
    <t>Cuenta cuentos</t>
  </si>
  <si>
    <t>JN Cuauhtémoc</t>
  </si>
  <si>
    <t>Autocuidado y manejo de emociones</t>
  </si>
  <si>
    <t>Prevención de adicciones</t>
  </si>
  <si>
    <t>Prim. Mariano Matamoros</t>
  </si>
  <si>
    <t>Conceptos básicos de adicciones</t>
  </si>
  <si>
    <t>Sec Ricardo Flores Magón</t>
  </si>
  <si>
    <t>LA Misión</t>
  </si>
  <si>
    <t>Prevención del embarazo</t>
  </si>
  <si>
    <t>Conalep</t>
  </si>
  <si>
    <t>Valle Dorado</t>
  </si>
  <si>
    <t>15-18</t>
  </si>
  <si>
    <t>Sexualidad</t>
  </si>
  <si>
    <t>Sec. Hnos. Serdán</t>
  </si>
  <si>
    <t>San José del valle</t>
  </si>
  <si>
    <t>Prim. Guillermo flores</t>
  </si>
  <si>
    <t>El Coatante</t>
  </si>
  <si>
    <t>9 a 32</t>
  </si>
  <si>
    <t>El trabajo Infantil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</si>
</sst>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2"/>
      <color theme="3" tint="-0.499984740745262"/>
      <name val="Aharoni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rgb="FF3F3F3F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rgb="FF3F3F3F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 style="double">
        <color rgb="FF3F3F3F"/>
      </left>
      <right style="double">
        <color indexed="64"/>
      </right>
      <top style="double">
        <color rgb="FF3F3F3F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rgb="FF3F3F3F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rgb="FF3F3F3F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82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/>
    <xf numFmtId="44" fontId="0" fillId="0" borderId="0" xfId="1" applyFont="1"/>
    <xf numFmtId="0" fontId="6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0" fillId="0" borderId="7" xfId="0" applyBorder="1"/>
    <xf numFmtId="0" fontId="0" fillId="0" borderId="4" xfId="0" applyBorder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11" fillId="0" borderId="0" xfId="0" applyFont="1"/>
    <xf numFmtId="44" fontId="14" fillId="0" borderId="0" xfId="1" applyFont="1"/>
    <xf numFmtId="0" fontId="14" fillId="0" borderId="0" xfId="0" applyFont="1"/>
    <xf numFmtId="0" fontId="12" fillId="0" borderId="0" xfId="0" applyFont="1" applyAlignment="1">
      <alignment vertical="top" wrapText="1"/>
    </xf>
    <xf numFmtId="0" fontId="0" fillId="0" borderId="12" xfId="0" applyBorder="1" applyAlignment="1">
      <alignment horizontal="center" wrapText="1"/>
    </xf>
    <xf numFmtId="0" fontId="3" fillId="4" borderId="14" xfId="0" applyFont="1" applyFill="1" applyBorder="1" applyAlignment="1">
      <alignment horizontal="center"/>
    </xf>
    <xf numFmtId="0" fontId="0" fillId="0" borderId="17" xfId="0" applyBorder="1"/>
    <xf numFmtId="0" fontId="3" fillId="4" borderId="19" xfId="0" applyFont="1" applyFill="1" applyBorder="1" applyAlignment="1">
      <alignment horizontal="center"/>
    </xf>
    <xf numFmtId="0" fontId="0" fillId="0" borderId="22" xfId="0" applyBorder="1"/>
    <xf numFmtId="15" fontId="0" fillId="0" borderId="21" xfId="0" applyNumberFormat="1" applyBorder="1"/>
    <xf numFmtId="15" fontId="0" fillId="0" borderId="21" xfId="0" applyNumberFormat="1" applyBorder="1" applyAlignment="1">
      <alignment horizont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10" fillId="4" borderId="23" xfId="2" applyFont="1" applyFill="1" applyBorder="1" applyAlignment="1">
      <alignment horizontal="center"/>
    </xf>
    <xf numFmtId="0" fontId="10" fillId="4" borderId="24" xfId="2" applyFont="1" applyFill="1" applyBorder="1" applyAlignment="1">
      <alignment horizontal="center"/>
    </xf>
    <xf numFmtId="0" fontId="0" fillId="0" borderId="18" xfId="0" applyBorder="1" applyAlignment="1">
      <alignment wrapText="1"/>
    </xf>
    <xf numFmtId="15" fontId="0" fillId="0" borderId="17" xfId="0" applyNumberFormat="1" applyBorder="1" applyAlignment="1">
      <alignment horizontal="center"/>
    </xf>
    <xf numFmtId="0" fontId="0" fillId="5" borderId="10" xfId="0" applyFill="1" applyBorder="1" applyAlignment="1">
      <alignment horizontal="right" wrapText="1"/>
    </xf>
    <xf numFmtId="0" fontId="0" fillId="5" borderId="5" xfId="0" applyFill="1" applyBorder="1" applyAlignment="1">
      <alignment horizontal="right" wrapText="1"/>
    </xf>
    <xf numFmtId="0" fontId="0" fillId="5" borderId="9" xfId="0" applyFill="1" applyBorder="1"/>
    <xf numFmtId="0" fontId="0" fillId="5" borderId="11" xfId="0" applyFill="1" applyBorder="1"/>
    <xf numFmtId="0" fontId="3" fillId="5" borderId="27" xfId="0" applyFont="1" applyFill="1" applyBorder="1"/>
    <xf numFmtId="0" fontId="0" fillId="0" borderId="16" xfId="0" applyBorder="1"/>
    <xf numFmtId="0" fontId="10" fillId="4" borderId="32" xfId="2" applyFont="1" applyFill="1" applyBorder="1" applyAlignment="1">
      <alignment horizontal="center"/>
    </xf>
    <xf numFmtId="0" fontId="0" fillId="0" borderId="33" xfId="0" applyBorder="1"/>
    <xf numFmtId="0" fontId="0" fillId="3" borderId="12" xfId="0" applyFill="1" applyBorder="1" applyAlignment="1">
      <alignment wrapText="1"/>
    </xf>
    <xf numFmtId="0" fontId="0" fillId="0" borderId="13" xfId="0" applyBorder="1" applyAlignment="1">
      <alignment horizontal="center" wrapText="1"/>
    </xf>
    <xf numFmtId="0" fontId="10" fillId="4" borderId="34" xfId="2" applyFont="1" applyFill="1" applyBorder="1" applyAlignment="1">
      <alignment horizontal="center"/>
    </xf>
    <xf numFmtId="0" fontId="0" fillId="0" borderId="16" xfId="0" applyBorder="1" applyAlignment="1">
      <alignment wrapText="1"/>
    </xf>
    <xf numFmtId="0" fontId="3" fillId="0" borderId="0" xfId="0" applyFont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3" fillId="5" borderId="28" xfId="0" applyFont="1" applyFill="1" applyBorder="1"/>
    <xf numFmtId="0" fontId="3" fillId="3" borderId="8" xfId="0" quotePrefix="1" applyFont="1" applyFill="1" applyBorder="1"/>
    <xf numFmtId="0" fontId="3" fillId="3" borderId="8" xfId="0" applyFont="1" applyFill="1" applyBorder="1"/>
    <xf numFmtId="0" fontId="0" fillId="3" borderId="12" xfId="0" applyFill="1" applyBorder="1" applyAlignment="1">
      <alignment horizontal="right"/>
    </xf>
    <xf numFmtId="0" fontId="3" fillId="4" borderId="12" xfId="0" applyFont="1" applyFill="1" applyBorder="1" applyAlignment="1">
      <alignment horizontal="right"/>
    </xf>
    <xf numFmtId="0" fontId="3" fillId="5" borderId="28" xfId="0" applyFont="1" applyFill="1" applyBorder="1" applyAlignment="1">
      <alignment horizontal="right"/>
    </xf>
    <xf numFmtId="0" fontId="3" fillId="3" borderId="10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0" fillId="0" borderId="0" xfId="0" applyBorder="1"/>
    <xf numFmtId="0" fontId="3" fillId="3" borderId="10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10" fillId="4" borderId="15" xfId="2" applyFont="1" applyFill="1" applyBorder="1" applyAlignment="1">
      <alignment horizontal="center" vertical="center"/>
    </xf>
    <xf numFmtId="0" fontId="10" fillId="4" borderId="6" xfId="2" applyFont="1" applyFill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0" fillId="4" borderId="30" xfId="2" applyFont="1" applyFill="1" applyBorder="1" applyAlignment="1">
      <alignment horizontal="center" vertical="center"/>
    </xf>
    <xf numFmtId="0" fontId="10" fillId="4" borderId="5" xfId="2" applyFont="1" applyFill="1" applyBorder="1" applyAlignment="1">
      <alignment horizontal="center" vertical="center"/>
    </xf>
    <xf numFmtId="0" fontId="10" fillId="4" borderId="31" xfId="2" applyFont="1" applyFill="1" applyBorder="1" applyAlignment="1">
      <alignment horizontal="center"/>
    </xf>
    <xf numFmtId="0" fontId="10" fillId="4" borderId="25" xfId="2" applyFont="1" applyFill="1" applyBorder="1" applyAlignment="1">
      <alignment horizontal="center"/>
    </xf>
    <xf numFmtId="0" fontId="10" fillId="4" borderId="29" xfId="2" applyFont="1" applyFill="1" applyBorder="1" applyAlignment="1">
      <alignment horizontal="center"/>
    </xf>
    <xf numFmtId="0" fontId="10" fillId="4" borderId="2" xfId="2" applyFont="1" applyFill="1" applyBorder="1" applyAlignment="1">
      <alignment horizontal="center" vertical="center"/>
    </xf>
    <xf numFmtId="0" fontId="10" fillId="4" borderId="20" xfId="2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wrapText="1"/>
    </xf>
    <xf numFmtId="0" fontId="3" fillId="5" borderId="26" xfId="0" applyFont="1" applyFill="1" applyBorder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0" fillId="5" borderId="5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3" fillId="5" borderId="10" xfId="0" applyFont="1" applyFill="1" applyBorder="1" applyAlignment="1">
      <alignment horizontal="center" wrapText="1"/>
    </xf>
    <xf numFmtId="17" fontId="0" fillId="0" borderId="12" xfId="0" applyNumberFormat="1" applyBorder="1" applyAlignment="1">
      <alignment horizontal="center" wrapText="1"/>
    </xf>
    <xf numFmtId="15" fontId="15" fillId="0" borderId="17" xfId="0" applyNumberFormat="1" applyFont="1" applyBorder="1" applyAlignment="1">
      <alignment horizontal="center"/>
    </xf>
    <xf numFmtId="18" fontId="0" fillId="0" borderId="12" xfId="0" applyNumberFormat="1" applyBorder="1" applyAlignment="1">
      <alignment horizontal="center" wrapText="1"/>
    </xf>
    <xf numFmtId="0" fontId="0" fillId="0" borderId="17" xfId="0" applyFont="1" applyBorder="1"/>
    <xf numFmtId="15" fontId="0" fillId="0" borderId="0" xfId="0" applyNumberFormat="1" applyBorder="1" applyAlignment="1">
      <alignment horizontal="center"/>
    </xf>
    <xf numFmtId="15" fontId="0" fillId="0" borderId="0" xfId="0" applyNumberFormat="1" applyBorder="1"/>
    <xf numFmtId="0" fontId="3" fillId="4" borderId="3" xfId="0" applyFont="1" applyFill="1" applyBorder="1" applyAlignment="1">
      <alignment horizontal="right"/>
    </xf>
  </cellXfs>
  <cellStyles count="3">
    <cellStyle name="Celda de comprobación" xfId="2" builtinId="2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133350</xdr:colOff>
      <xdr:row>48</xdr:row>
      <xdr:rowOff>117656</xdr:rowOff>
    </xdr:from>
    <xdr:ext cx="1241425" cy="512455"/>
    <xdr:pic>
      <xdr:nvPicPr>
        <xdr:cNvPr id="9" name="1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619875" y="9328331"/>
          <a:ext cx="1241425" cy="512455"/>
        </a:xfrm>
        <a:prstGeom prst="rect">
          <a:avLst/>
        </a:prstGeom>
      </xdr:spPr>
    </xdr:pic>
    <xdr:clientData/>
  </xdr:oneCellAnchor>
  <xdr:oneCellAnchor>
    <xdr:from>
      <xdr:col>8</xdr:col>
      <xdr:colOff>95250</xdr:colOff>
      <xdr:row>0</xdr:row>
      <xdr:rowOff>333375</xdr:rowOff>
    </xdr:from>
    <xdr:ext cx="1231900" cy="512455"/>
    <xdr:pic>
      <xdr:nvPicPr>
        <xdr:cNvPr id="10" name="1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81775" y="333375"/>
          <a:ext cx="1231900" cy="512455"/>
        </a:xfrm>
        <a:prstGeom prst="rect">
          <a:avLst/>
        </a:prstGeom>
      </xdr:spPr>
    </xdr:pic>
    <xdr:clientData/>
  </xdr:oneCellAnchor>
  <xdr:oneCellAnchor>
    <xdr:from>
      <xdr:col>8</xdr:col>
      <xdr:colOff>57150</xdr:colOff>
      <xdr:row>26</xdr:row>
      <xdr:rowOff>114300</xdr:rowOff>
    </xdr:from>
    <xdr:ext cx="1231900" cy="512455"/>
    <xdr:pic>
      <xdr:nvPicPr>
        <xdr:cNvPr id="13" name="1 Image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14300"/>
          <a:ext cx="1231900" cy="512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I&#209;@S" TargetMode="External"/><Relationship Id="rId2" Type="http://schemas.openxmlformats.org/officeDocument/2006/relationships/hyperlink" Target="mailto:NI&#209;@S" TargetMode="External"/><Relationship Id="rId1" Type="http://schemas.openxmlformats.org/officeDocument/2006/relationships/hyperlink" Target="mailto:NI&#209;@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"/>
  <sheetViews>
    <sheetView tabSelected="1" topLeftCell="A47" zoomScaleNormal="100" zoomScaleSheetLayoutView="50" workbookViewId="0">
      <selection activeCell="L67" sqref="L67"/>
    </sheetView>
  </sheetViews>
  <sheetFormatPr baseColWidth="10" defaultRowHeight="15" x14ac:dyDescent="0.25"/>
  <cols>
    <col min="1" max="1" width="7.140625" customWidth="1"/>
    <col min="2" max="2" width="11.5703125" customWidth="1"/>
    <col min="3" max="3" width="23.7109375" customWidth="1"/>
    <col min="4" max="4" width="22.7109375" customWidth="1"/>
    <col min="5" max="5" width="17.7109375" customWidth="1"/>
    <col min="6" max="6" width="7" customWidth="1"/>
    <col min="7" max="12" width="3.7109375" customWidth="1"/>
    <col min="13" max="13" width="6.7109375" customWidth="1"/>
    <col min="14" max="14" width="2" customWidth="1"/>
    <col min="15" max="15" width="30.5703125" customWidth="1"/>
  </cols>
  <sheetData>
    <row r="1" spans="1:17" ht="29.25" customHeight="1" x14ac:dyDescent="0.35">
      <c r="A1" s="56" t="s">
        <v>0</v>
      </c>
      <c r="B1" s="56"/>
      <c r="C1" s="56"/>
      <c r="D1" s="56"/>
      <c r="E1" s="56"/>
      <c r="F1" s="56"/>
      <c r="G1" s="56"/>
      <c r="H1" s="8"/>
      <c r="I1" s="8"/>
      <c r="J1" s="8"/>
      <c r="K1" s="8"/>
      <c r="L1" s="8"/>
      <c r="M1" s="8"/>
      <c r="N1" s="8"/>
      <c r="O1" s="1"/>
      <c r="P1" s="2"/>
      <c r="Q1" s="3"/>
    </row>
    <row r="2" spans="1:17" s="14" customFormat="1" ht="18" customHeight="1" x14ac:dyDescent="0.25">
      <c r="A2" s="57" t="s">
        <v>1</v>
      </c>
      <c r="B2" s="57"/>
      <c r="C2" s="57"/>
      <c r="D2" s="57"/>
      <c r="E2" s="57"/>
      <c r="F2" s="57"/>
      <c r="G2" s="57"/>
      <c r="H2" s="11"/>
      <c r="I2" s="11"/>
      <c r="J2" s="11"/>
      <c r="K2" s="11"/>
      <c r="L2" s="11"/>
      <c r="M2" s="11"/>
      <c r="N2" s="11"/>
      <c r="O2" s="11"/>
      <c r="P2" s="12"/>
      <c r="Q2" s="13"/>
    </row>
    <row r="3" spans="1:17" s="14" customFormat="1" ht="18" customHeight="1" x14ac:dyDescent="0.25">
      <c r="A3" s="67" t="s">
        <v>27</v>
      </c>
      <c r="B3" s="67"/>
      <c r="C3" s="67"/>
      <c r="D3" s="67"/>
      <c r="E3" s="67"/>
      <c r="F3" s="67"/>
      <c r="G3" s="67"/>
      <c r="L3" s="15"/>
      <c r="M3" s="15"/>
      <c r="N3" s="15"/>
      <c r="O3" s="11"/>
      <c r="P3" s="12"/>
      <c r="Q3" s="13"/>
    </row>
    <row r="4" spans="1:17" s="14" customFormat="1" ht="25.5" customHeight="1" thickBot="1" x14ac:dyDescent="0.3">
      <c r="A4" s="67" t="s">
        <v>31</v>
      </c>
      <c r="B4" s="67"/>
      <c r="C4" s="67"/>
      <c r="D4" s="67"/>
      <c r="E4" s="67"/>
      <c r="F4" s="67"/>
      <c r="G4" s="67"/>
      <c r="H4" s="15"/>
      <c r="I4" s="15"/>
      <c r="J4" s="15"/>
      <c r="K4" s="15"/>
      <c r="L4" s="15"/>
      <c r="M4" s="15"/>
      <c r="N4" s="15"/>
    </row>
    <row r="5" spans="1:17" ht="16.5" thickTop="1" thickBot="1" x14ac:dyDescent="0.3">
      <c r="A5" s="54" t="s">
        <v>17</v>
      </c>
      <c r="B5" s="54" t="s">
        <v>2</v>
      </c>
      <c r="C5" s="54" t="s">
        <v>3</v>
      </c>
      <c r="D5" s="54" t="s">
        <v>4</v>
      </c>
      <c r="E5" s="58" t="s">
        <v>7</v>
      </c>
      <c r="F5" s="54" t="s">
        <v>5</v>
      </c>
      <c r="G5" s="60" t="s">
        <v>20</v>
      </c>
      <c r="H5" s="60"/>
      <c r="I5" s="61" t="s">
        <v>19</v>
      </c>
      <c r="J5" s="62"/>
      <c r="K5" s="60" t="s">
        <v>18</v>
      </c>
      <c r="L5" s="60"/>
      <c r="M5" s="63" t="s">
        <v>6</v>
      </c>
      <c r="N5" s="42"/>
    </row>
    <row r="6" spans="1:17" ht="16.5" thickTop="1" thickBot="1" x14ac:dyDescent="0.3">
      <c r="A6" s="55"/>
      <c r="B6" s="55"/>
      <c r="C6" s="55"/>
      <c r="D6" s="55"/>
      <c r="E6" s="59"/>
      <c r="F6" s="55"/>
      <c r="G6" s="35" t="s">
        <v>8</v>
      </c>
      <c r="H6" s="39" t="s">
        <v>9</v>
      </c>
      <c r="I6" s="25" t="s">
        <v>8</v>
      </c>
      <c r="J6" s="26" t="s">
        <v>9</v>
      </c>
      <c r="K6" s="35" t="s">
        <v>8</v>
      </c>
      <c r="L6" s="39" t="s">
        <v>9</v>
      </c>
      <c r="M6" s="64"/>
      <c r="N6" s="42"/>
    </row>
    <row r="7" spans="1:17" ht="16.5" thickTop="1" thickBot="1" x14ac:dyDescent="0.3">
      <c r="A7" s="28" t="s">
        <v>12</v>
      </c>
      <c r="B7" s="22">
        <v>43381</v>
      </c>
      <c r="C7" s="21" t="s">
        <v>75</v>
      </c>
      <c r="D7" s="23" t="s">
        <v>76</v>
      </c>
      <c r="E7" s="34" t="s">
        <v>77</v>
      </c>
      <c r="F7" s="16" t="s">
        <v>78</v>
      </c>
      <c r="G7" s="36">
        <v>107</v>
      </c>
      <c r="H7" s="40">
        <v>95</v>
      </c>
      <c r="I7" s="18"/>
      <c r="J7" s="27"/>
      <c r="K7" s="36"/>
      <c r="L7" s="40"/>
      <c r="M7" s="47">
        <f t="shared" ref="M7" si="0">SUM(G7:L7)</f>
        <v>202</v>
      </c>
      <c r="N7" s="41"/>
    </row>
    <row r="8" spans="1:17" ht="16.5" thickTop="1" thickBot="1" x14ac:dyDescent="0.3">
      <c r="A8" s="18"/>
      <c r="B8" s="23"/>
      <c r="C8" s="23"/>
      <c r="D8" s="23"/>
      <c r="E8" s="34"/>
      <c r="F8" s="37" t="s">
        <v>6</v>
      </c>
      <c r="G8" s="44" t="s">
        <v>25</v>
      </c>
      <c r="H8" s="52">
        <f>SUM(G7,I7,K7)</f>
        <v>107</v>
      </c>
      <c r="I8" s="53">
        <f>SUM(I3:I7)</f>
        <v>0</v>
      </c>
      <c r="J8" s="45" t="s">
        <v>24</v>
      </c>
      <c r="K8" s="52">
        <f>SUM(H7,J7,L7)</f>
        <v>95</v>
      </c>
      <c r="L8" s="53">
        <f>SUM(L3:L7)</f>
        <v>0</v>
      </c>
      <c r="M8" s="46">
        <f>SUM(M7)</f>
        <v>202</v>
      </c>
      <c r="N8" s="41"/>
    </row>
    <row r="9" spans="1:17" ht="16.5" thickTop="1" thickBot="1" x14ac:dyDescent="0.3">
      <c r="A9" s="28" t="s">
        <v>15</v>
      </c>
      <c r="B9" s="22">
        <v>43376</v>
      </c>
      <c r="C9" s="21" t="s">
        <v>50</v>
      </c>
      <c r="D9" s="23" t="s">
        <v>51</v>
      </c>
      <c r="E9" s="34" t="s">
        <v>52</v>
      </c>
      <c r="F9" s="75">
        <v>22007</v>
      </c>
      <c r="G9" s="36">
        <v>29</v>
      </c>
      <c r="H9" s="40">
        <v>24</v>
      </c>
      <c r="I9" s="18"/>
      <c r="J9" s="27"/>
      <c r="K9" s="36"/>
      <c r="L9" s="40">
        <v>16</v>
      </c>
      <c r="M9" s="47">
        <f>SUM(G9:L9)</f>
        <v>69</v>
      </c>
      <c r="N9" s="41"/>
    </row>
    <row r="10" spans="1:17" ht="16.5" thickTop="1" thickBot="1" x14ac:dyDescent="0.3">
      <c r="A10" s="18"/>
      <c r="B10" s="23"/>
      <c r="C10" s="23"/>
      <c r="D10" s="23"/>
      <c r="E10" s="34"/>
      <c r="F10" s="37" t="s">
        <v>6</v>
      </c>
      <c r="G10" s="44" t="s">
        <v>25</v>
      </c>
      <c r="H10" s="52">
        <f>SUM(G9:G9,I9:I9,K9:K9)</f>
        <v>29</v>
      </c>
      <c r="I10" s="53"/>
      <c r="J10" s="45" t="s">
        <v>24</v>
      </c>
      <c r="K10" s="52">
        <f>SUM(H9:H9,J9:J9,L9:L9)</f>
        <v>40</v>
      </c>
      <c r="L10" s="53"/>
      <c r="M10" s="46">
        <f>SUM(M9:M9)</f>
        <v>69</v>
      </c>
      <c r="N10" s="41"/>
    </row>
    <row r="11" spans="1:17" ht="16.5" thickTop="1" thickBot="1" x14ac:dyDescent="0.3">
      <c r="A11" s="76" t="s">
        <v>22</v>
      </c>
      <c r="B11" s="22">
        <v>43375</v>
      </c>
      <c r="C11" s="21" t="s">
        <v>63</v>
      </c>
      <c r="D11" s="23" t="s">
        <v>64</v>
      </c>
      <c r="E11" s="34" t="s">
        <v>65</v>
      </c>
      <c r="F11" s="77" t="s">
        <v>66</v>
      </c>
      <c r="G11" s="36">
        <v>14</v>
      </c>
      <c r="H11" s="40">
        <v>10</v>
      </c>
      <c r="I11" s="18"/>
      <c r="J11" s="27"/>
      <c r="K11" s="36"/>
      <c r="L11" s="40"/>
      <c r="M11" s="47">
        <f>SUM(G11:L11)</f>
        <v>24</v>
      </c>
      <c r="N11" s="41"/>
    </row>
    <row r="12" spans="1:17" ht="16.5" thickTop="1" thickBot="1" x14ac:dyDescent="0.3">
      <c r="A12" s="28"/>
      <c r="B12" s="23"/>
      <c r="C12" s="23"/>
      <c r="D12" s="23"/>
      <c r="E12" s="34"/>
      <c r="F12" s="37" t="s">
        <v>6</v>
      </c>
      <c r="G12" s="44" t="s">
        <v>25</v>
      </c>
      <c r="H12" s="52">
        <f>SUM(G11:G11,I11:I11,K11:K11)</f>
        <v>14</v>
      </c>
      <c r="I12" s="53"/>
      <c r="J12" s="45" t="s">
        <v>24</v>
      </c>
      <c r="K12" s="52">
        <f>SUM(H11:H11,J11:J11,L11:L11)</f>
        <v>10</v>
      </c>
      <c r="L12" s="53"/>
      <c r="M12" s="46">
        <f>SUM(M11:M11)</f>
        <v>24</v>
      </c>
      <c r="N12" s="41"/>
    </row>
    <row r="13" spans="1:17" ht="15" customHeight="1" thickTop="1" thickBot="1" x14ac:dyDescent="0.3">
      <c r="A13" s="28" t="s">
        <v>16</v>
      </c>
      <c r="B13" s="22">
        <v>43374</v>
      </c>
      <c r="C13" s="21" t="s">
        <v>33</v>
      </c>
      <c r="D13" s="23" t="s">
        <v>32</v>
      </c>
      <c r="E13" s="34" t="s">
        <v>34</v>
      </c>
      <c r="F13" s="16" t="s">
        <v>29</v>
      </c>
      <c r="G13" s="36">
        <v>132</v>
      </c>
      <c r="H13" s="40">
        <v>99</v>
      </c>
      <c r="I13" s="18"/>
      <c r="J13" s="27"/>
      <c r="K13" s="36"/>
      <c r="L13" s="40"/>
      <c r="M13" s="47">
        <f t="shared" ref="M13:M20" si="1">SUM(G13:L13)</f>
        <v>231</v>
      </c>
      <c r="N13" s="41"/>
    </row>
    <row r="14" spans="1:17" ht="16.5" thickTop="1" thickBot="1" x14ac:dyDescent="0.3">
      <c r="A14" s="18"/>
      <c r="B14" s="23"/>
      <c r="C14" s="23"/>
      <c r="D14" s="23"/>
      <c r="E14" s="34"/>
      <c r="F14" s="37" t="s">
        <v>6</v>
      </c>
      <c r="G14" s="44" t="s">
        <v>25</v>
      </c>
      <c r="H14" s="52">
        <f>SUM(G13,I13,K13)</f>
        <v>132</v>
      </c>
      <c r="I14" s="53">
        <f>SUM(I10:I13)</f>
        <v>0</v>
      </c>
      <c r="J14" s="45" t="s">
        <v>24</v>
      </c>
      <c r="K14" s="52">
        <f>SUM(H13,J13,L13)</f>
        <v>99</v>
      </c>
      <c r="L14" s="53">
        <f>SUM(L10:L13)</f>
        <v>0</v>
      </c>
      <c r="M14" s="46">
        <f>SUM(M13)</f>
        <v>231</v>
      </c>
      <c r="N14" s="41"/>
    </row>
    <row r="15" spans="1:17" ht="15" customHeight="1" thickTop="1" thickBot="1" x14ac:dyDescent="0.3">
      <c r="A15" s="28" t="s">
        <v>23</v>
      </c>
      <c r="B15" s="22">
        <v>43374</v>
      </c>
      <c r="C15" s="21" t="s">
        <v>70</v>
      </c>
      <c r="D15" s="23" t="s">
        <v>71</v>
      </c>
      <c r="E15" s="34" t="s">
        <v>49</v>
      </c>
      <c r="F15" s="16" t="s">
        <v>60</v>
      </c>
      <c r="G15" s="36">
        <v>54</v>
      </c>
      <c r="H15" s="40">
        <v>46</v>
      </c>
      <c r="I15" s="18"/>
      <c r="J15" s="27"/>
      <c r="K15" s="36"/>
      <c r="L15" s="40"/>
      <c r="M15" s="47">
        <f t="shared" si="1"/>
        <v>100</v>
      </c>
      <c r="N15" s="41"/>
    </row>
    <row r="16" spans="1:17" ht="16.5" thickTop="1" thickBot="1" x14ac:dyDescent="0.3">
      <c r="A16" s="18"/>
      <c r="B16" s="23"/>
      <c r="C16" s="23"/>
      <c r="D16" s="23"/>
      <c r="E16" s="34"/>
      <c r="F16" s="37" t="s">
        <v>6</v>
      </c>
      <c r="G16" s="44" t="s">
        <v>25</v>
      </c>
      <c r="H16" s="52">
        <f>SUM(G15,I15,K15)</f>
        <v>54</v>
      </c>
      <c r="I16" s="53">
        <f>SUM(I13:I15)</f>
        <v>0</v>
      </c>
      <c r="J16" s="45" t="s">
        <v>24</v>
      </c>
      <c r="K16" s="52">
        <f>SUM(H15,J15,L15)</f>
        <v>46</v>
      </c>
      <c r="L16" s="53">
        <f>SUM(L13:L15)</f>
        <v>0</v>
      </c>
      <c r="M16" s="46">
        <f>SUM(M15)</f>
        <v>100</v>
      </c>
      <c r="N16" s="41"/>
    </row>
    <row r="17" spans="1:14" ht="15.75" thickTop="1" x14ac:dyDescent="0.25">
      <c r="A17" s="28" t="s">
        <v>14</v>
      </c>
      <c r="B17" s="22">
        <v>43385</v>
      </c>
      <c r="C17" s="21" t="s">
        <v>36</v>
      </c>
      <c r="D17" s="23" t="s">
        <v>30</v>
      </c>
      <c r="E17" s="34" t="s">
        <v>35</v>
      </c>
      <c r="F17" s="16" t="s">
        <v>26</v>
      </c>
      <c r="G17" s="36">
        <v>13</v>
      </c>
      <c r="H17" s="40">
        <v>58</v>
      </c>
      <c r="I17" s="18"/>
      <c r="J17" s="27"/>
      <c r="K17" s="36"/>
      <c r="L17" s="40"/>
      <c r="M17" s="47">
        <f t="shared" si="1"/>
        <v>71</v>
      </c>
      <c r="N17" s="41"/>
    </row>
    <row r="18" spans="1:14" ht="15.75" thickBot="1" x14ac:dyDescent="0.3">
      <c r="A18" s="28" t="s">
        <v>14</v>
      </c>
      <c r="B18" s="22">
        <v>43388</v>
      </c>
      <c r="C18" s="21" t="s">
        <v>36</v>
      </c>
      <c r="D18" s="23" t="s">
        <v>37</v>
      </c>
      <c r="E18" s="34" t="s">
        <v>38</v>
      </c>
      <c r="F18" s="75" t="s">
        <v>39</v>
      </c>
      <c r="G18" s="36">
        <v>34</v>
      </c>
      <c r="H18" s="40">
        <v>39</v>
      </c>
      <c r="I18" s="18"/>
      <c r="J18" s="27"/>
      <c r="K18" s="36"/>
      <c r="L18" s="40"/>
      <c r="M18" s="47">
        <f t="shared" si="1"/>
        <v>73</v>
      </c>
      <c r="N18" s="41"/>
    </row>
    <row r="19" spans="1:14" ht="16.5" thickTop="1" thickBot="1" x14ac:dyDescent="0.3">
      <c r="A19" s="18"/>
      <c r="B19" s="23"/>
      <c r="C19" s="23"/>
      <c r="D19" s="23"/>
      <c r="E19" s="34"/>
      <c r="F19" s="37" t="s">
        <v>6</v>
      </c>
      <c r="G19" s="44" t="s">
        <v>25</v>
      </c>
      <c r="H19" s="52">
        <f>SUM(G17:G18,I17:I18,K17:K18)</f>
        <v>47</v>
      </c>
      <c r="I19" s="53"/>
      <c r="J19" s="45" t="s">
        <v>24</v>
      </c>
      <c r="K19" s="52">
        <f>SUM(H17:H18,J17:J18,L17:L18)</f>
        <v>97</v>
      </c>
      <c r="L19" s="53"/>
      <c r="M19" s="46">
        <f>SUM(M17:M18)</f>
        <v>144</v>
      </c>
      <c r="N19" s="41"/>
    </row>
    <row r="20" spans="1:14" ht="16.5" thickTop="1" thickBot="1" x14ac:dyDescent="0.3">
      <c r="A20" s="28" t="s">
        <v>13</v>
      </c>
      <c r="B20" s="22">
        <v>43374</v>
      </c>
      <c r="C20" s="21" t="s">
        <v>85</v>
      </c>
      <c r="D20" s="23" t="s">
        <v>71</v>
      </c>
      <c r="E20" s="34" t="s">
        <v>49</v>
      </c>
      <c r="F20" s="16" t="s">
        <v>60</v>
      </c>
      <c r="G20" s="36">
        <v>131</v>
      </c>
      <c r="H20" s="40">
        <v>112</v>
      </c>
      <c r="I20" s="18"/>
      <c r="J20" s="27"/>
      <c r="K20" s="36"/>
      <c r="L20" s="40"/>
      <c r="M20" s="47">
        <f t="shared" si="1"/>
        <v>243</v>
      </c>
      <c r="N20" s="41"/>
    </row>
    <row r="21" spans="1:14" ht="16.5" thickTop="1" thickBot="1" x14ac:dyDescent="0.3">
      <c r="A21" s="18"/>
      <c r="B21" s="23"/>
      <c r="C21" s="23"/>
      <c r="D21" s="23"/>
      <c r="E21" s="34"/>
      <c r="F21" s="37" t="s">
        <v>6</v>
      </c>
      <c r="G21" s="44" t="s">
        <v>25</v>
      </c>
      <c r="H21" s="52">
        <f>SUM(G20:G20,I20:I20,K20:K20)</f>
        <v>131</v>
      </c>
      <c r="I21" s="53">
        <f>SUM(I17:I20)</f>
        <v>0</v>
      </c>
      <c r="J21" s="45" t="s">
        <v>24</v>
      </c>
      <c r="K21" s="52">
        <f>SUM(H20:H20,J20:J20,L20:L20)</f>
        <v>112</v>
      </c>
      <c r="L21" s="53">
        <f>SUM(L17:L20)</f>
        <v>0</v>
      </c>
      <c r="M21" s="46">
        <f>SUM(M20:M20)</f>
        <v>243</v>
      </c>
      <c r="N21" s="41"/>
    </row>
    <row r="22" spans="1:14" ht="16.5" customHeight="1" thickTop="1" thickBot="1" x14ac:dyDescent="0.3">
      <c r="D22" s="20"/>
      <c r="E22" s="65" t="s">
        <v>21</v>
      </c>
      <c r="F22" s="74"/>
      <c r="G22" s="43">
        <f>SUM(G7,G9,G11,G13,G15,G17:G18,G20)</f>
        <v>514</v>
      </c>
      <c r="H22" s="43">
        <f t="shared" ref="H22:L22" si="2">SUM(H7,H9,H11,H13,H15,H17:H18,H20)</f>
        <v>483</v>
      </c>
      <c r="I22" s="43">
        <f t="shared" si="2"/>
        <v>0</v>
      </c>
      <c r="J22" s="43">
        <f t="shared" si="2"/>
        <v>0</v>
      </c>
      <c r="K22" s="43">
        <f t="shared" si="2"/>
        <v>0</v>
      </c>
      <c r="L22" s="43">
        <f t="shared" si="2"/>
        <v>16</v>
      </c>
      <c r="M22" s="48">
        <f>SUM(M8,M10,M16,M12,M19,M14,M21)</f>
        <v>1013</v>
      </c>
    </row>
    <row r="23" spans="1:14" ht="16.5" thickTop="1" thickBot="1" x14ac:dyDescent="0.3">
      <c r="F23" s="6"/>
      <c r="G23" s="6"/>
      <c r="H23" s="6"/>
      <c r="I23" s="6"/>
      <c r="J23" s="6"/>
      <c r="K23" s="6"/>
    </row>
    <row r="24" spans="1:14" ht="16.5" thickTop="1" thickBot="1" x14ac:dyDescent="0.3">
      <c r="E24" s="20"/>
      <c r="F24" s="71" t="s">
        <v>10</v>
      </c>
      <c r="G24" s="72"/>
      <c r="H24" s="72"/>
      <c r="I24" s="72"/>
      <c r="J24" s="72"/>
      <c r="K24" s="73"/>
      <c r="L24" s="29"/>
      <c r="M24" s="31">
        <f>SUM(G22,I22,K22)</f>
        <v>514</v>
      </c>
    </row>
    <row r="25" spans="1:14" ht="16.5" thickTop="1" thickBot="1" x14ac:dyDescent="0.3">
      <c r="E25" s="20"/>
      <c r="F25" s="68" t="s">
        <v>11</v>
      </c>
      <c r="G25" s="69"/>
      <c r="H25" s="69"/>
      <c r="I25" s="69"/>
      <c r="J25" s="69"/>
      <c r="K25" s="70"/>
      <c r="L25" s="30"/>
      <c r="M25" s="32">
        <f>SUM(H22,J22,L22)</f>
        <v>499</v>
      </c>
    </row>
    <row r="26" spans="1:14" ht="21" thickTop="1" x14ac:dyDescent="0.3">
      <c r="A26" s="56"/>
      <c r="B26" s="56"/>
      <c r="C26" s="56"/>
      <c r="D26" s="56"/>
      <c r="E26" s="56"/>
      <c r="F26" s="56"/>
      <c r="G26" s="56"/>
      <c r="H26" s="8"/>
      <c r="I26" s="8"/>
      <c r="J26" s="8"/>
      <c r="K26" s="8"/>
      <c r="L26" s="8"/>
      <c r="M26" s="8"/>
    </row>
    <row r="27" spans="1:14" ht="20.25" customHeight="1" x14ac:dyDescent="0.3">
      <c r="A27" s="56" t="s">
        <v>0</v>
      </c>
      <c r="B27" s="56"/>
      <c r="C27" s="56"/>
      <c r="D27" s="56"/>
      <c r="E27" s="56"/>
      <c r="F27" s="56"/>
      <c r="G27" s="56"/>
      <c r="H27" s="8"/>
      <c r="I27" s="8"/>
      <c r="J27" s="8"/>
      <c r="K27" s="8"/>
      <c r="L27" s="8"/>
      <c r="M27" s="8"/>
    </row>
    <row r="28" spans="1:14" ht="15.75" customHeight="1" x14ac:dyDescent="0.25">
      <c r="A28" s="57" t="s">
        <v>1</v>
      </c>
      <c r="B28" s="57"/>
      <c r="C28" s="57"/>
      <c r="D28" s="57"/>
      <c r="E28" s="57"/>
      <c r="F28" s="57"/>
      <c r="G28" s="57"/>
      <c r="H28" s="11"/>
      <c r="I28" s="11"/>
      <c r="J28" s="11"/>
      <c r="K28" s="11"/>
      <c r="L28" s="11"/>
      <c r="M28" s="11"/>
    </row>
    <row r="29" spans="1:14" ht="15.75" customHeight="1" x14ac:dyDescent="0.25">
      <c r="A29" s="67" t="s">
        <v>27</v>
      </c>
      <c r="B29" s="67"/>
      <c r="C29" s="67"/>
      <c r="D29" s="67"/>
      <c r="E29" s="67"/>
      <c r="F29" s="67"/>
      <c r="G29" s="67"/>
      <c r="H29" s="14"/>
      <c r="I29" s="14"/>
      <c r="J29" s="14"/>
      <c r="K29" s="14"/>
      <c r="L29" s="15"/>
      <c r="M29" s="15"/>
    </row>
    <row r="30" spans="1:14" ht="16.5" customHeight="1" thickBot="1" x14ac:dyDescent="0.3">
      <c r="A30" s="67" t="s">
        <v>40</v>
      </c>
      <c r="B30" s="67"/>
      <c r="C30" s="67"/>
      <c r="D30" s="67"/>
      <c r="E30" s="67"/>
      <c r="F30" s="67"/>
      <c r="G30" s="67"/>
      <c r="H30" s="15"/>
      <c r="I30" s="15"/>
      <c r="J30" s="15"/>
      <c r="K30" s="15"/>
      <c r="L30" s="15"/>
      <c r="M30" s="15"/>
    </row>
    <row r="31" spans="1:14" ht="16.5" thickTop="1" thickBot="1" x14ac:dyDescent="0.3">
      <c r="A31" s="54" t="s">
        <v>17</v>
      </c>
      <c r="B31" s="54" t="s">
        <v>2</v>
      </c>
      <c r="C31" s="54" t="s">
        <v>3</v>
      </c>
      <c r="D31" s="54" t="s">
        <v>4</v>
      </c>
      <c r="E31" s="58" t="s">
        <v>7</v>
      </c>
      <c r="F31" s="54" t="s">
        <v>5</v>
      </c>
      <c r="G31" s="60" t="s">
        <v>20</v>
      </c>
      <c r="H31" s="60"/>
      <c r="I31" s="61" t="s">
        <v>19</v>
      </c>
      <c r="J31" s="62"/>
      <c r="K31" s="60" t="s">
        <v>18</v>
      </c>
      <c r="L31" s="60"/>
      <c r="M31" s="63" t="s">
        <v>6</v>
      </c>
    </row>
    <row r="32" spans="1:14" ht="26.25" customHeight="1" thickTop="1" thickBot="1" x14ac:dyDescent="0.4">
      <c r="A32" s="55"/>
      <c r="B32" s="55"/>
      <c r="C32" s="55"/>
      <c r="D32" s="55"/>
      <c r="E32" s="59"/>
      <c r="F32" s="55"/>
      <c r="G32" s="35" t="s">
        <v>8</v>
      </c>
      <c r="H32" s="39" t="s">
        <v>9</v>
      </c>
      <c r="I32" s="25" t="s">
        <v>8</v>
      </c>
      <c r="J32" s="26" t="s">
        <v>9</v>
      </c>
      <c r="K32" s="35" t="s">
        <v>8</v>
      </c>
      <c r="L32" s="39" t="s">
        <v>9</v>
      </c>
      <c r="M32" s="64"/>
      <c r="N32" s="1"/>
    </row>
    <row r="33" spans="1:13" ht="15.75" thickTop="1" x14ac:dyDescent="0.25">
      <c r="A33" s="28" t="s">
        <v>12</v>
      </c>
      <c r="B33" s="22">
        <v>43411</v>
      </c>
      <c r="C33" s="23" t="s">
        <v>79</v>
      </c>
      <c r="D33" s="23" t="s">
        <v>80</v>
      </c>
      <c r="E33" s="34" t="s">
        <v>81</v>
      </c>
      <c r="F33" s="16" t="s">
        <v>26</v>
      </c>
      <c r="G33" s="36"/>
      <c r="H33" s="40"/>
      <c r="I33" s="18"/>
      <c r="J33" s="27"/>
      <c r="K33" s="36">
        <v>6</v>
      </c>
      <c r="L33" s="40">
        <v>11</v>
      </c>
      <c r="M33" s="47">
        <f t="shared" ref="M33:M40" si="3">SUM(G33:L33)</f>
        <v>17</v>
      </c>
    </row>
    <row r="34" spans="1:13" ht="15.75" thickBot="1" x14ac:dyDescent="0.3">
      <c r="A34" s="28" t="s">
        <v>12</v>
      </c>
      <c r="B34" s="22">
        <v>43430</v>
      </c>
      <c r="C34" s="23" t="s">
        <v>79</v>
      </c>
      <c r="D34" s="23" t="s">
        <v>82</v>
      </c>
      <c r="E34" s="34" t="s">
        <v>83</v>
      </c>
      <c r="F34" s="75" t="s">
        <v>84</v>
      </c>
      <c r="G34" s="36">
        <v>8</v>
      </c>
      <c r="H34" s="40">
        <v>6</v>
      </c>
      <c r="I34" s="18"/>
      <c r="J34" s="27"/>
      <c r="K34" s="36"/>
      <c r="L34" s="40">
        <v>3</v>
      </c>
      <c r="M34" s="47">
        <f t="shared" si="3"/>
        <v>17</v>
      </c>
    </row>
    <row r="35" spans="1:13" ht="16.5" thickTop="1" thickBot="1" x14ac:dyDescent="0.3">
      <c r="A35" s="18"/>
      <c r="B35" s="24"/>
      <c r="C35" s="23"/>
      <c r="D35" s="23"/>
      <c r="E35" s="34"/>
      <c r="F35" s="37" t="s">
        <v>6</v>
      </c>
      <c r="G35" s="44" t="s">
        <v>25</v>
      </c>
      <c r="H35" s="52">
        <f>SUM(G33:G34,I33:I34,K33:K34)</f>
        <v>14</v>
      </c>
      <c r="I35" s="53" t="e">
        <f>SUM(#REF!)</f>
        <v>#REF!</v>
      </c>
      <c r="J35" s="45" t="s">
        <v>24</v>
      </c>
      <c r="K35" s="52">
        <f>SUM(H33:H34,J33:J34,L33:L34)</f>
        <v>20</v>
      </c>
      <c r="L35" s="53" t="e">
        <f>SUM(#REF!)</f>
        <v>#REF!</v>
      </c>
      <c r="M35" s="46">
        <f>SUM(M33:M34)</f>
        <v>34</v>
      </c>
    </row>
    <row r="36" spans="1:13" ht="15.75" thickTop="1" x14ac:dyDescent="0.25">
      <c r="A36" s="28" t="s">
        <v>15</v>
      </c>
      <c r="B36" s="22">
        <v>43431</v>
      </c>
      <c r="C36" s="23" t="s">
        <v>53</v>
      </c>
      <c r="D36" s="23" t="s">
        <v>54</v>
      </c>
      <c r="E36" s="34" t="s">
        <v>55</v>
      </c>
      <c r="F36" s="16" t="s">
        <v>56</v>
      </c>
      <c r="G36" s="36"/>
      <c r="H36" s="40"/>
      <c r="I36" s="18"/>
      <c r="J36" s="27"/>
      <c r="K36" s="36">
        <v>4</v>
      </c>
      <c r="L36" s="40">
        <v>7</v>
      </c>
      <c r="M36" s="47">
        <f t="shared" si="3"/>
        <v>11</v>
      </c>
    </row>
    <row r="37" spans="1:13" ht="15.75" thickBot="1" x14ac:dyDescent="0.3">
      <c r="A37" s="28" t="s">
        <v>15</v>
      </c>
      <c r="B37" s="22">
        <v>43433</v>
      </c>
      <c r="C37" s="23" t="s">
        <v>57</v>
      </c>
      <c r="D37" s="23" t="s">
        <v>59</v>
      </c>
      <c r="E37" s="34" t="s">
        <v>58</v>
      </c>
      <c r="F37" s="16" t="s">
        <v>60</v>
      </c>
      <c r="G37" s="36">
        <v>65</v>
      </c>
      <c r="H37" s="40">
        <v>78</v>
      </c>
      <c r="I37" s="18"/>
      <c r="J37" s="27"/>
      <c r="K37" s="36"/>
      <c r="L37" s="40"/>
      <c r="M37" s="47">
        <f t="shared" si="3"/>
        <v>143</v>
      </c>
    </row>
    <row r="38" spans="1:13" ht="16.5" thickTop="1" thickBot="1" x14ac:dyDescent="0.3">
      <c r="A38" s="18"/>
      <c r="B38" s="24"/>
      <c r="C38" s="23"/>
      <c r="D38" s="23"/>
      <c r="E38" s="34"/>
      <c r="F38" s="37" t="s">
        <v>6</v>
      </c>
      <c r="G38" s="44" t="s">
        <v>25</v>
      </c>
      <c r="H38" s="52">
        <f>SUM(G36:G37,I36:I37,K36:K37)</f>
        <v>69</v>
      </c>
      <c r="I38" s="53" t="e">
        <f>SUM(#REF!)</f>
        <v>#REF!</v>
      </c>
      <c r="J38" s="45" t="s">
        <v>24</v>
      </c>
      <c r="K38" s="52">
        <f>SUM(H36:H37,J36:J37,L36:L37)</f>
        <v>85</v>
      </c>
      <c r="L38" s="53" t="e">
        <f>SUM(#REF!)</f>
        <v>#REF!</v>
      </c>
      <c r="M38" s="46">
        <f>SUM(M36:M37)</f>
        <v>154</v>
      </c>
    </row>
    <row r="39" spans="1:13" ht="15.75" thickTop="1" x14ac:dyDescent="0.25">
      <c r="A39" s="28" t="s">
        <v>23</v>
      </c>
      <c r="B39" s="22">
        <v>43410</v>
      </c>
      <c r="C39" s="23" t="s">
        <v>67</v>
      </c>
      <c r="D39" s="23" t="s">
        <v>68</v>
      </c>
      <c r="E39" s="34" t="s">
        <v>65</v>
      </c>
      <c r="F39" s="16">
        <v>5</v>
      </c>
      <c r="G39" s="36">
        <v>42</v>
      </c>
      <c r="H39" s="40">
        <v>31</v>
      </c>
      <c r="I39" s="18"/>
      <c r="J39" s="27"/>
      <c r="K39" s="36"/>
      <c r="L39" s="40"/>
      <c r="M39" s="47">
        <f t="shared" si="3"/>
        <v>73</v>
      </c>
    </row>
    <row r="40" spans="1:13" ht="15.75" thickBot="1" x14ac:dyDescent="0.3">
      <c r="A40" s="28" t="s">
        <v>23</v>
      </c>
      <c r="B40" s="22">
        <v>43433</v>
      </c>
      <c r="C40" s="23" t="s">
        <v>69</v>
      </c>
      <c r="D40" s="23" t="s">
        <v>59</v>
      </c>
      <c r="E40" s="34" t="s">
        <v>58</v>
      </c>
      <c r="F40" s="16" t="s">
        <v>60</v>
      </c>
      <c r="G40" s="36">
        <v>65</v>
      </c>
      <c r="H40" s="40">
        <v>78</v>
      </c>
      <c r="I40" s="18"/>
      <c r="J40" s="27"/>
      <c r="K40" s="36"/>
      <c r="L40" s="40"/>
      <c r="M40" s="47">
        <f t="shared" si="3"/>
        <v>143</v>
      </c>
    </row>
    <row r="41" spans="1:13" ht="16.5" thickTop="1" thickBot="1" x14ac:dyDescent="0.3">
      <c r="A41" s="18"/>
      <c r="B41" s="24"/>
      <c r="C41" s="23"/>
      <c r="D41" s="23"/>
      <c r="E41" s="34"/>
      <c r="F41" s="37" t="s">
        <v>6</v>
      </c>
      <c r="G41" s="44" t="s">
        <v>25</v>
      </c>
      <c r="H41" s="52">
        <f>SUM(G39:G40,I39:I40,K39:K40)</f>
        <v>107</v>
      </c>
      <c r="I41" s="53" t="e">
        <f>SUM(#REF!)</f>
        <v>#REF!</v>
      </c>
      <c r="J41" s="45" t="s">
        <v>24</v>
      </c>
      <c r="K41" s="52">
        <f>SUM(H39:H40,J39:J40,L39:L40)</f>
        <v>109</v>
      </c>
      <c r="L41" s="53" t="e">
        <f>SUM(#REF!)</f>
        <v>#REF!</v>
      </c>
      <c r="M41" s="46">
        <f>SUM(M39:M40)</f>
        <v>216</v>
      </c>
    </row>
    <row r="42" spans="1:13" ht="16.5" thickTop="1" thickBot="1" x14ac:dyDescent="0.3">
      <c r="A42" s="28" t="s">
        <v>14</v>
      </c>
      <c r="B42" s="22" t="s">
        <v>44</v>
      </c>
      <c r="C42" s="21" t="s">
        <v>41</v>
      </c>
      <c r="D42" s="23" t="s">
        <v>42</v>
      </c>
      <c r="E42" s="34" t="s">
        <v>43</v>
      </c>
      <c r="F42" s="16" t="s">
        <v>26</v>
      </c>
      <c r="G42" s="36"/>
      <c r="H42" s="40"/>
      <c r="I42" s="18"/>
      <c r="J42" s="27"/>
      <c r="K42" s="36">
        <v>3</v>
      </c>
      <c r="L42" s="40">
        <v>71</v>
      </c>
      <c r="M42" s="47">
        <f t="shared" ref="M42" si="4">SUM(G42:L42)</f>
        <v>74</v>
      </c>
    </row>
    <row r="43" spans="1:13" ht="16.5" thickTop="1" thickBot="1" x14ac:dyDescent="0.3">
      <c r="A43" s="79"/>
      <c r="B43" s="79"/>
      <c r="C43" s="80"/>
      <c r="D43" s="51"/>
      <c r="E43" s="51"/>
      <c r="F43" s="37" t="s">
        <v>6</v>
      </c>
      <c r="G43" s="44" t="s">
        <v>25</v>
      </c>
      <c r="H43" s="52">
        <f>SUM(G42,I42,K42)</f>
        <v>3</v>
      </c>
      <c r="I43" s="53" t="e">
        <f>SUM(#REF!)</f>
        <v>#REF!</v>
      </c>
      <c r="J43" s="45" t="s">
        <v>24</v>
      </c>
      <c r="K43" s="52">
        <f>SUM(H42,J42,L42)</f>
        <v>71</v>
      </c>
      <c r="L43" s="53" t="e">
        <f>SUM(#REF!)</f>
        <v>#REF!</v>
      </c>
      <c r="M43" s="81">
        <f>SUM(M42)</f>
        <v>74</v>
      </c>
    </row>
    <row r="44" spans="1:13" ht="16.5" thickTop="1" thickBot="1" x14ac:dyDescent="0.3">
      <c r="D44" s="20"/>
      <c r="E44" s="65" t="s">
        <v>21</v>
      </c>
      <c r="F44" s="74"/>
      <c r="G44" s="43">
        <f>SUM(G33:G34,G36:G37,G39:G40,G42)</f>
        <v>180</v>
      </c>
      <c r="H44" s="43">
        <f t="shared" ref="H44:L44" si="5">SUM(H33:H34,H36:H37,H39:H40,H42)</f>
        <v>193</v>
      </c>
      <c r="I44" s="43">
        <f t="shared" si="5"/>
        <v>0</v>
      </c>
      <c r="J44" s="43">
        <f t="shared" si="5"/>
        <v>0</v>
      </c>
      <c r="K44" s="43">
        <f t="shared" si="5"/>
        <v>13</v>
      </c>
      <c r="L44" s="43">
        <f t="shared" si="5"/>
        <v>92</v>
      </c>
      <c r="M44" s="48">
        <f>SUM(M35,M38,M41)</f>
        <v>404</v>
      </c>
    </row>
    <row r="45" spans="1:13" ht="20.25" customHeight="1" thickTop="1" thickBot="1" x14ac:dyDescent="0.3">
      <c r="F45" s="6"/>
      <c r="G45" s="6"/>
      <c r="H45" s="6"/>
      <c r="I45" s="6"/>
      <c r="J45" s="6"/>
      <c r="K45" s="6"/>
    </row>
    <row r="46" spans="1:13" ht="15.75" customHeight="1" thickTop="1" thickBot="1" x14ac:dyDescent="0.3">
      <c r="E46" s="20"/>
      <c r="F46" s="71" t="s">
        <v>10</v>
      </c>
      <c r="G46" s="72"/>
      <c r="H46" s="72"/>
      <c r="I46" s="72"/>
      <c r="J46" s="72"/>
      <c r="K46" s="73"/>
      <c r="L46" s="29"/>
      <c r="M46" s="31">
        <f>SUM(G44,I44,K44)</f>
        <v>193</v>
      </c>
    </row>
    <row r="47" spans="1:13" ht="15.75" customHeight="1" thickTop="1" thickBot="1" x14ac:dyDescent="0.3">
      <c r="E47" s="20"/>
      <c r="F47" s="68" t="s">
        <v>11</v>
      </c>
      <c r="G47" s="69"/>
      <c r="H47" s="69"/>
      <c r="I47" s="69"/>
      <c r="J47" s="69"/>
      <c r="K47" s="70"/>
      <c r="L47" s="30"/>
      <c r="M47" s="32">
        <f>SUM(H44,J44,L44)</f>
        <v>285</v>
      </c>
    </row>
    <row r="48" spans="1:13" ht="16.5" thickTop="1" x14ac:dyDescent="0.25">
      <c r="A48" s="57"/>
      <c r="B48" s="57"/>
      <c r="C48" s="57"/>
      <c r="D48" s="57"/>
      <c r="E48" s="57"/>
      <c r="F48" s="57"/>
      <c r="G48" s="57"/>
      <c r="H48" s="11"/>
      <c r="I48" s="11"/>
      <c r="J48" s="11"/>
      <c r="K48" s="11"/>
      <c r="L48" s="11"/>
      <c r="M48" s="11"/>
    </row>
    <row r="49" spans="1:14" ht="20.25" x14ac:dyDescent="0.3">
      <c r="A49" s="56" t="s">
        <v>0</v>
      </c>
      <c r="B49" s="56"/>
      <c r="C49" s="56"/>
      <c r="D49" s="56"/>
      <c r="E49" s="56"/>
      <c r="F49" s="56"/>
      <c r="G49" s="56"/>
      <c r="H49" s="8"/>
      <c r="I49" s="8"/>
      <c r="J49" s="8"/>
      <c r="K49" s="8"/>
      <c r="L49" s="8"/>
      <c r="M49" s="8"/>
    </row>
    <row r="50" spans="1:14" ht="15.75" x14ac:dyDescent="0.25">
      <c r="A50" s="57" t="s">
        <v>1</v>
      </c>
      <c r="B50" s="57"/>
      <c r="C50" s="57"/>
      <c r="D50" s="57"/>
      <c r="E50" s="57"/>
      <c r="F50" s="57"/>
      <c r="G50" s="57"/>
      <c r="H50" s="11"/>
      <c r="I50" s="11"/>
      <c r="J50" s="11"/>
      <c r="K50" s="11"/>
      <c r="L50" s="11"/>
      <c r="M50" s="11"/>
    </row>
    <row r="51" spans="1:14" ht="15.75" x14ac:dyDescent="0.25">
      <c r="A51" s="67" t="s">
        <v>27</v>
      </c>
      <c r="B51" s="67"/>
      <c r="C51" s="67"/>
      <c r="D51" s="67"/>
      <c r="E51" s="67"/>
      <c r="F51" s="67"/>
      <c r="G51" s="67"/>
      <c r="H51" s="14"/>
      <c r="I51" s="14"/>
      <c r="J51" s="14"/>
      <c r="K51" s="14"/>
      <c r="L51" s="15"/>
      <c r="M51" s="15"/>
    </row>
    <row r="52" spans="1:14" ht="16.5" thickBot="1" x14ac:dyDescent="0.3">
      <c r="A52" s="67" t="s">
        <v>45</v>
      </c>
      <c r="B52" s="67"/>
      <c r="C52" s="67"/>
      <c r="D52" s="67"/>
      <c r="E52" s="67"/>
      <c r="F52" s="67"/>
      <c r="G52" s="67"/>
      <c r="H52" s="15"/>
      <c r="I52" s="15"/>
      <c r="J52" s="15"/>
      <c r="K52" s="15"/>
      <c r="L52" s="15"/>
      <c r="M52" s="15"/>
    </row>
    <row r="53" spans="1:14" ht="16.5" thickTop="1" thickBot="1" x14ac:dyDescent="0.3">
      <c r="A53" s="54" t="s">
        <v>17</v>
      </c>
      <c r="B53" s="54" t="s">
        <v>2</v>
      </c>
      <c r="C53" s="54" t="s">
        <v>3</v>
      </c>
      <c r="D53" s="54" t="s">
        <v>4</v>
      </c>
      <c r="E53" s="58" t="s">
        <v>7</v>
      </c>
      <c r="F53" s="58" t="s">
        <v>5</v>
      </c>
      <c r="G53" s="61" t="s">
        <v>20</v>
      </c>
      <c r="H53" s="62"/>
      <c r="I53" s="60" t="s">
        <v>19</v>
      </c>
      <c r="J53" s="60"/>
      <c r="K53" s="61" t="s">
        <v>18</v>
      </c>
      <c r="L53" s="60"/>
      <c r="M53" s="63" t="s">
        <v>6</v>
      </c>
    </row>
    <row r="54" spans="1:14" ht="16.5" thickTop="1" thickBot="1" x14ac:dyDescent="0.3">
      <c r="A54" s="55"/>
      <c r="B54" s="55"/>
      <c r="C54" s="55"/>
      <c r="D54" s="55"/>
      <c r="E54" s="59"/>
      <c r="F54" s="59"/>
      <c r="G54" s="25" t="s">
        <v>8</v>
      </c>
      <c r="H54" s="26" t="s">
        <v>9</v>
      </c>
      <c r="I54" s="35" t="s">
        <v>8</v>
      </c>
      <c r="J54" s="39" t="s">
        <v>9</v>
      </c>
      <c r="K54" s="25" t="s">
        <v>8</v>
      </c>
      <c r="L54" s="39" t="s">
        <v>9</v>
      </c>
      <c r="M54" s="64"/>
    </row>
    <row r="55" spans="1:14" ht="16.5" thickTop="1" thickBot="1" x14ac:dyDescent="0.3">
      <c r="A55" s="28" t="s">
        <v>15</v>
      </c>
      <c r="B55" s="22">
        <v>43440</v>
      </c>
      <c r="C55" s="21" t="s">
        <v>61</v>
      </c>
      <c r="D55" s="23" t="s">
        <v>62</v>
      </c>
      <c r="E55" s="34" t="s">
        <v>43</v>
      </c>
      <c r="F55" s="38" t="s">
        <v>56</v>
      </c>
      <c r="G55" s="18"/>
      <c r="H55" s="27"/>
      <c r="I55" s="36"/>
      <c r="J55" s="40"/>
      <c r="K55" s="18">
        <v>1</v>
      </c>
      <c r="L55" s="40">
        <v>17</v>
      </c>
      <c r="M55" s="19">
        <f t="shared" ref="M55" si="6">SUM(G55:L55)</f>
        <v>18</v>
      </c>
    </row>
    <row r="56" spans="1:14" ht="16.5" thickTop="1" thickBot="1" x14ac:dyDescent="0.3">
      <c r="A56" s="18"/>
      <c r="B56" s="23"/>
      <c r="C56" s="23"/>
      <c r="D56" s="23"/>
      <c r="E56" s="34"/>
      <c r="F56" s="37" t="s">
        <v>6</v>
      </c>
      <c r="G56" s="44" t="s">
        <v>25</v>
      </c>
      <c r="H56" s="52">
        <f>SUM(G55,I55,K55)</f>
        <v>1</v>
      </c>
      <c r="I56" s="53" t="e">
        <f>SUM(#REF!)</f>
        <v>#REF!</v>
      </c>
      <c r="J56" s="45" t="s">
        <v>24</v>
      </c>
      <c r="K56" s="52">
        <f>SUM(H55,J55,L55)</f>
        <v>17</v>
      </c>
      <c r="L56" s="53" t="e">
        <f>SUM(#REF!)</f>
        <v>#REF!</v>
      </c>
      <c r="M56" s="46">
        <f>SUM(M55)</f>
        <v>18</v>
      </c>
    </row>
    <row r="57" spans="1:14" ht="16.5" thickTop="1" thickBot="1" x14ac:dyDescent="0.3">
      <c r="A57" s="78" t="s">
        <v>23</v>
      </c>
      <c r="B57" s="22">
        <v>43447</v>
      </c>
      <c r="C57" s="21" t="s">
        <v>72</v>
      </c>
      <c r="D57" s="23" t="s">
        <v>73</v>
      </c>
      <c r="E57" s="34" t="s">
        <v>74</v>
      </c>
      <c r="F57" s="38" t="s">
        <v>28</v>
      </c>
      <c r="G57" s="18"/>
      <c r="H57" s="27"/>
      <c r="I57" s="18">
        <v>122</v>
      </c>
      <c r="J57" s="27">
        <v>130</v>
      </c>
      <c r="K57" s="18"/>
      <c r="L57" s="40"/>
      <c r="M57" s="17">
        <f t="shared" ref="M57" si="7">SUM(G57:L57)</f>
        <v>252</v>
      </c>
    </row>
    <row r="58" spans="1:14" ht="15" customHeight="1" thickTop="1" thickBot="1" x14ac:dyDescent="0.4">
      <c r="A58" s="18"/>
      <c r="B58" s="23"/>
      <c r="C58" s="23"/>
      <c r="D58" s="23"/>
      <c r="E58" s="34"/>
      <c r="F58" s="37" t="s">
        <v>6</v>
      </c>
      <c r="G58" s="44" t="s">
        <v>25</v>
      </c>
      <c r="H58" s="49">
        <f>SUM(G57:G57,I57:I57,K57)</f>
        <v>122</v>
      </c>
      <c r="I58" s="50"/>
      <c r="J58" s="45" t="s">
        <v>24</v>
      </c>
      <c r="K58" s="49">
        <f>SUM(H57:H57,J57:J57,L57:L57)</f>
        <v>130</v>
      </c>
      <c r="L58" s="50"/>
      <c r="M58" s="46">
        <f>SUM(M57:M57)</f>
        <v>252</v>
      </c>
      <c r="N58" s="1"/>
    </row>
    <row r="59" spans="1:14" ht="16.5" thickTop="1" thickBot="1" x14ac:dyDescent="0.3">
      <c r="A59" s="28" t="s">
        <v>14</v>
      </c>
      <c r="B59" s="22" t="s">
        <v>46</v>
      </c>
      <c r="C59" s="21" t="s">
        <v>47</v>
      </c>
      <c r="D59" s="23" t="s">
        <v>48</v>
      </c>
      <c r="E59" s="34" t="s">
        <v>49</v>
      </c>
      <c r="F59" s="38" t="s">
        <v>26</v>
      </c>
      <c r="G59" s="18"/>
      <c r="H59" s="27"/>
      <c r="I59" s="36"/>
      <c r="J59" s="40"/>
      <c r="K59" s="18">
        <v>8</v>
      </c>
      <c r="L59" s="40">
        <v>69</v>
      </c>
      <c r="M59" s="19">
        <f t="shared" ref="M59" si="8">SUM(G59:L59)</f>
        <v>77</v>
      </c>
    </row>
    <row r="60" spans="1:14" ht="16.5" thickTop="1" thickBot="1" x14ac:dyDescent="0.3">
      <c r="A60" s="18"/>
      <c r="B60" s="23"/>
      <c r="C60" s="23"/>
      <c r="D60" s="23"/>
      <c r="E60" s="34"/>
      <c r="F60" s="37" t="s">
        <v>6</v>
      </c>
      <c r="G60" s="44" t="s">
        <v>25</v>
      </c>
      <c r="H60" s="52">
        <f>SUM(G59:G59,I59:I59,K59:K59)</f>
        <v>8</v>
      </c>
      <c r="I60" s="53" t="e">
        <f>SUM(#REF!)</f>
        <v>#REF!</v>
      </c>
      <c r="J60" s="45" t="s">
        <v>24</v>
      </c>
      <c r="K60" s="52">
        <f>SUM(H59:H59,J59:J59,L59:L59)</f>
        <v>69</v>
      </c>
      <c r="L60" s="53" t="e">
        <f>SUM(#REF!)</f>
        <v>#REF!</v>
      </c>
      <c r="M60" s="46">
        <f>SUM(M59:M59)</f>
        <v>77</v>
      </c>
    </row>
    <row r="61" spans="1:14" ht="16.5" thickTop="1" thickBot="1" x14ac:dyDescent="0.3">
      <c r="D61" s="20"/>
      <c r="E61" s="65" t="s">
        <v>21</v>
      </c>
      <c r="F61" s="66"/>
      <c r="G61" s="33">
        <f>SUM(G55,G57:G57,G59:G59)</f>
        <v>0</v>
      </c>
      <c r="H61" s="33">
        <f t="shared" ref="H61:L61" si="9">SUM(H55,H57:H57,H59:H59)</f>
        <v>0</v>
      </c>
      <c r="I61" s="33">
        <f t="shared" si="9"/>
        <v>122</v>
      </c>
      <c r="J61" s="33">
        <f t="shared" si="9"/>
        <v>130</v>
      </c>
      <c r="K61" s="33">
        <f t="shared" si="9"/>
        <v>9</v>
      </c>
      <c r="L61" s="33">
        <f t="shared" si="9"/>
        <v>86</v>
      </c>
      <c r="M61" s="33">
        <f>SUM(M56,M58,M60)</f>
        <v>347</v>
      </c>
    </row>
    <row r="62" spans="1:14" ht="16.5" thickTop="1" thickBot="1" x14ac:dyDescent="0.3">
      <c r="F62" s="6"/>
      <c r="G62" s="6"/>
      <c r="H62" s="6"/>
      <c r="I62" s="6"/>
      <c r="J62" s="6"/>
      <c r="K62" s="6"/>
    </row>
    <row r="63" spans="1:14" ht="16.5" thickTop="1" thickBot="1" x14ac:dyDescent="0.3">
      <c r="E63" s="20"/>
      <c r="F63" s="71" t="s">
        <v>10</v>
      </c>
      <c r="G63" s="72"/>
      <c r="H63" s="72"/>
      <c r="I63" s="72"/>
      <c r="J63" s="72"/>
      <c r="K63" s="73"/>
      <c r="L63" s="29"/>
      <c r="M63" s="31">
        <f>SUM(G61,I61,K61)</f>
        <v>131</v>
      </c>
    </row>
    <row r="64" spans="1:14" ht="16.5" thickTop="1" thickBot="1" x14ac:dyDescent="0.3">
      <c r="E64" s="20"/>
      <c r="F64" s="68" t="s">
        <v>11</v>
      </c>
      <c r="G64" s="69"/>
      <c r="H64" s="69"/>
      <c r="I64" s="69"/>
      <c r="J64" s="69"/>
      <c r="K64" s="70"/>
      <c r="L64" s="30"/>
      <c r="M64" s="32">
        <f>SUM(H61,J61,L61)</f>
        <v>216</v>
      </c>
    </row>
    <row r="65" ht="15.75" thickTop="1" x14ac:dyDescent="0.25"/>
    <row r="96" spans="1:13" ht="21" x14ac:dyDescent="0.35">
      <c r="A96" s="8"/>
      <c r="B96" s="8"/>
      <c r="C96" s="8"/>
      <c r="D96" s="8"/>
      <c r="E96" s="8"/>
      <c r="F96" s="8"/>
      <c r="G96" s="8"/>
      <c r="H96" s="8"/>
      <c r="I96" s="8"/>
      <c r="J96" s="1"/>
      <c r="K96" s="1"/>
      <c r="L96" s="1"/>
      <c r="M96" s="1"/>
    </row>
    <row r="97" spans="1:13" ht="18.75" x14ac:dyDescent="0.3">
      <c r="A97" s="9"/>
      <c r="B97" s="9"/>
      <c r="C97" s="9"/>
      <c r="D97" s="9"/>
      <c r="E97" s="9"/>
      <c r="F97" s="9"/>
      <c r="G97" s="9"/>
      <c r="H97" s="9"/>
      <c r="I97" s="9"/>
      <c r="J97" s="4"/>
      <c r="K97" s="4"/>
      <c r="L97" s="4"/>
      <c r="M97" s="4"/>
    </row>
    <row r="98" spans="1:13" ht="18.75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5"/>
      <c r="K98" s="5"/>
      <c r="L98" s="4"/>
      <c r="M98" s="4"/>
    </row>
    <row r="99" spans="1:13" ht="18.7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5"/>
      <c r="K99" s="5"/>
      <c r="L99" s="4"/>
      <c r="M99" s="4"/>
    </row>
    <row r="100" spans="1:13" x14ac:dyDescent="0.25">
      <c r="A100" s="7"/>
    </row>
  </sheetData>
  <mergeCells count="79">
    <mergeCell ref="M31:M32"/>
    <mergeCell ref="H21:I21"/>
    <mergeCell ref="K21:L21"/>
    <mergeCell ref="K31:L31"/>
    <mergeCell ref="H35:I35"/>
    <mergeCell ref="K35:L35"/>
    <mergeCell ref="H38:I38"/>
    <mergeCell ref="K38:L38"/>
    <mergeCell ref="H41:I41"/>
    <mergeCell ref="K41:L41"/>
    <mergeCell ref="M5:M6"/>
    <mergeCell ref="E22:F22"/>
    <mergeCell ref="F24:K24"/>
    <mergeCell ref="F25:K25"/>
    <mergeCell ref="K12:L12"/>
    <mergeCell ref="H12:I12"/>
    <mergeCell ref="H16:I16"/>
    <mergeCell ref="K16:L16"/>
    <mergeCell ref="H8:I8"/>
    <mergeCell ref="K8:L8"/>
    <mergeCell ref="H10:I10"/>
    <mergeCell ref="K10:L10"/>
    <mergeCell ref="H14:I14"/>
    <mergeCell ref="K14:L14"/>
    <mergeCell ref="A30:G30"/>
    <mergeCell ref="A27:G27"/>
    <mergeCell ref="A28:G28"/>
    <mergeCell ref="A29:G29"/>
    <mergeCell ref="A26:G26"/>
    <mergeCell ref="F63:K63"/>
    <mergeCell ref="A51:G51"/>
    <mergeCell ref="E44:F44"/>
    <mergeCell ref="F46:K46"/>
    <mergeCell ref="F47:K47"/>
    <mergeCell ref="A48:G48"/>
    <mergeCell ref="H56:I56"/>
    <mergeCell ref="K56:L56"/>
    <mergeCell ref="F64:K64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G5:H5"/>
    <mergeCell ref="I5:J5"/>
    <mergeCell ref="K5:L5"/>
    <mergeCell ref="I53:J53"/>
    <mergeCell ref="K53:L53"/>
    <mergeCell ref="M53:M54"/>
    <mergeCell ref="E61:F61"/>
    <mergeCell ref="A52:G52"/>
    <mergeCell ref="A53:A54"/>
    <mergeCell ref="B53:B54"/>
    <mergeCell ref="C53:C54"/>
    <mergeCell ref="D53:D54"/>
    <mergeCell ref="E53:E54"/>
    <mergeCell ref="F53:F54"/>
    <mergeCell ref="G53:H53"/>
    <mergeCell ref="A31:A32"/>
    <mergeCell ref="B31:B32"/>
    <mergeCell ref="A49:G49"/>
    <mergeCell ref="A50:G50"/>
    <mergeCell ref="C31:C32"/>
    <mergeCell ref="D31:D32"/>
    <mergeCell ref="E31:E32"/>
    <mergeCell ref="F31:F32"/>
    <mergeCell ref="G31:H31"/>
    <mergeCell ref="I31:J31"/>
    <mergeCell ref="H43:I43"/>
    <mergeCell ref="H19:I19"/>
    <mergeCell ref="K19:L19"/>
    <mergeCell ref="H60:I60"/>
    <mergeCell ref="K60:L60"/>
    <mergeCell ref="K43:L43"/>
  </mergeCells>
  <hyperlinks>
    <hyperlink ref="G53" r:id="rId1" display="NIÑ@S" xr:uid="{00000000-0004-0000-0000-000000000000}"/>
    <hyperlink ref="G5" r:id="rId2" display="NIÑ@S" xr:uid="{00000000-0004-0000-0000-000001000000}"/>
    <hyperlink ref="G31" r:id="rId3" display="NIÑ@S" xr:uid="{00000000-0004-0000-0000-000002000000}"/>
  </hyperlinks>
  <pageMargins left="0.25" right="0.25" top="0.75" bottom="0.75" header="0.3" footer="0.3"/>
  <pageSetup scale="6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</vt:lpstr>
      <vt:lpstr>'1er trimestre'!Área_de_impresión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Luz de Jesús</cp:lastModifiedBy>
  <cp:lastPrinted>2019-04-04T01:13:09Z</cp:lastPrinted>
  <dcterms:created xsi:type="dcterms:W3CDTF">2019-03-11T20:25:07Z</dcterms:created>
  <dcterms:modified xsi:type="dcterms:W3CDTF">2019-05-09T21:49:20Z</dcterms:modified>
</cp:coreProperties>
</file>