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ec30866a1082b4/Documentos/DIF BAHÍA/Transparencia/Informe IV Trimestre 2021/"/>
    </mc:Choice>
  </mc:AlternateContent>
  <xr:revisionPtr revIDLastSave="7" documentId="8_{AFFE2D6C-BD5E-4C7C-AA0E-96AC3FB3E829}" xr6:coauthVersionLast="47" xr6:coauthVersionMax="47" xr10:uidLastSave="{1F900CD1-64D4-48BF-9E89-39555D4BE13C}"/>
  <bookViews>
    <workbookView xWindow="-110" yWindow="-110" windowWidth="19420" windowHeight="11500" tabRatio="796" xr2:uid="{00000000-000D-0000-FFFF-FFFF00000000}"/>
  </bookViews>
  <sheets>
    <sheet name="Terapia Psicológica Infanti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4" i="4" l="1"/>
  <c r="H73" i="4"/>
  <c r="BB72" i="4"/>
  <c r="BB73" i="4" s="1"/>
  <c r="BA72" i="4"/>
  <c r="BA73" i="4" s="1"/>
  <c r="AZ72" i="4"/>
  <c r="AZ74" i="4" s="1"/>
  <c r="AZ75" i="4" s="1"/>
  <c r="AY72" i="4"/>
  <c r="AY73" i="4" s="1"/>
  <c r="AX72" i="4"/>
  <c r="AX73" i="4" s="1"/>
  <c r="AW72" i="4"/>
  <c r="AW73" i="4" s="1"/>
  <c r="AV72" i="4"/>
  <c r="AU72" i="4"/>
  <c r="AT72" i="4"/>
  <c r="AT73" i="4" s="1"/>
  <c r="AS72" i="4"/>
  <c r="AR72" i="4"/>
  <c r="AQ72" i="4"/>
  <c r="AP72" i="4"/>
  <c r="AP73" i="4" s="1"/>
  <c r="AO72" i="4"/>
  <c r="AO73" i="4" s="1"/>
  <c r="AN72" i="4"/>
  <c r="AN73" i="4" s="1"/>
  <c r="AM72" i="4"/>
  <c r="AM73" i="4" s="1"/>
  <c r="AL72" i="4"/>
  <c r="AL73" i="4" s="1"/>
  <c r="AK72" i="4"/>
  <c r="AJ72" i="4"/>
  <c r="AH72" i="4"/>
  <c r="AH73" i="4" s="1"/>
  <c r="AG72" i="4"/>
  <c r="AE72" i="4"/>
  <c r="AD72" i="4"/>
  <c r="AD73" i="4" s="1"/>
  <c r="AC72" i="4"/>
  <c r="AC73" i="4" s="1"/>
  <c r="AB72" i="4"/>
  <c r="AB73" i="4" s="1"/>
  <c r="AA72" i="4"/>
  <c r="AA73" i="4" s="1"/>
  <c r="Z72" i="4"/>
  <c r="Z73" i="4" s="1"/>
  <c r="Y72" i="4"/>
  <c r="Y73" i="4" s="1"/>
  <c r="X72" i="4"/>
  <c r="X73" i="4" s="1"/>
  <c r="W72" i="4"/>
  <c r="W73" i="4" s="1"/>
  <c r="V72" i="4"/>
  <c r="V73" i="4" s="1"/>
  <c r="U72" i="4"/>
  <c r="U73" i="4" s="1"/>
  <c r="T72" i="4"/>
  <c r="T73" i="4" s="1"/>
  <c r="S72" i="4"/>
  <c r="S73" i="4" s="1"/>
  <c r="R72" i="4"/>
  <c r="R73" i="4" s="1"/>
  <c r="Q72" i="4"/>
  <c r="Q73" i="4" s="1"/>
  <c r="O72" i="4"/>
  <c r="O73" i="4" s="1"/>
  <c r="N72" i="4"/>
  <c r="N73" i="4" s="1"/>
  <c r="M72" i="4"/>
  <c r="M73" i="4" s="1"/>
  <c r="J72" i="4"/>
  <c r="J73" i="4" s="1"/>
  <c r="I72" i="4"/>
  <c r="H72" i="4"/>
  <c r="B62" i="4"/>
  <c r="B63" i="4" s="1"/>
  <c r="B64" i="4" s="1"/>
  <c r="B65" i="4" s="1"/>
  <c r="B66" i="4" s="1"/>
  <c r="B67" i="4" s="1"/>
  <c r="B68" i="4" s="1"/>
  <c r="B69" i="4" s="1"/>
  <c r="B70" i="4" s="1"/>
  <c r="H48" i="4"/>
  <c r="BB47" i="4"/>
  <c r="BB48" i="4" s="1"/>
  <c r="BA47" i="4"/>
  <c r="BA48" i="4" s="1"/>
  <c r="AZ47" i="4"/>
  <c r="AY47" i="4"/>
  <c r="AY48" i="4" s="1"/>
  <c r="AX47" i="4"/>
  <c r="AX48" i="4" s="1"/>
  <c r="AW47" i="4"/>
  <c r="AW48" i="4" s="1"/>
  <c r="AV47" i="4"/>
  <c r="AU47" i="4"/>
  <c r="AT47" i="4"/>
  <c r="AT48" i="4" s="1"/>
  <c r="AS47" i="4"/>
  <c r="AS48" i="4" s="1"/>
  <c r="AR47" i="4"/>
  <c r="AQ47" i="4"/>
  <c r="AP47" i="4"/>
  <c r="AP48" i="4" s="1"/>
  <c r="AO47" i="4"/>
  <c r="AO48" i="4" s="1"/>
  <c r="AN47" i="4"/>
  <c r="AN48" i="4" s="1"/>
  <c r="AM47" i="4"/>
  <c r="AM48" i="4" s="1"/>
  <c r="AL47" i="4"/>
  <c r="AL48" i="4" s="1"/>
  <c r="AK47" i="4"/>
  <c r="AK48" i="4" s="1"/>
  <c r="AJ47" i="4"/>
  <c r="AH47" i="4"/>
  <c r="AH48" i="4" s="1"/>
  <c r="AG47" i="4"/>
  <c r="AE47" i="4"/>
  <c r="AD47" i="4"/>
  <c r="AD48" i="4" s="1"/>
  <c r="AC47" i="4"/>
  <c r="AC48" i="4" s="1"/>
  <c r="AB47" i="4"/>
  <c r="AB48" i="4" s="1"/>
  <c r="AA47" i="4"/>
  <c r="AA48" i="4" s="1"/>
  <c r="Z47" i="4"/>
  <c r="Z48" i="4" s="1"/>
  <c r="Y47" i="4"/>
  <c r="Y48" i="4" s="1"/>
  <c r="X47" i="4"/>
  <c r="X48" i="4" s="1"/>
  <c r="W47" i="4"/>
  <c r="W48" i="4" s="1"/>
  <c r="V47" i="4"/>
  <c r="V48" i="4" s="1"/>
  <c r="U47" i="4"/>
  <c r="U48" i="4" s="1"/>
  <c r="T47" i="4"/>
  <c r="T48" i="4" s="1"/>
  <c r="S47" i="4"/>
  <c r="S48" i="4" s="1"/>
  <c r="R47" i="4"/>
  <c r="R48" i="4" s="1"/>
  <c r="Q47" i="4"/>
  <c r="O47" i="4"/>
  <c r="O48" i="4" s="1"/>
  <c r="N47" i="4"/>
  <c r="M47" i="4"/>
  <c r="M48" i="4" s="1"/>
  <c r="J47" i="4"/>
  <c r="J48" i="4" s="1"/>
  <c r="I47" i="4"/>
  <c r="BI14" i="4" s="1"/>
  <c r="H47" i="4"/>
  <c r="B37" i="4"/>
  <c r="B38" i="4" s="1"/>
  <c r="B39" i="4" s="1"/>
  <c r="B40" i="4" s="1"/>
  <c r="B41" i="4" s="1"/>
  <c r="B42" i="4" s="1"/>
  <c r="B43" i="4" s="1"/>
  <c r="B44" i="4" s="1"/>
  <c r="B45" i="4" s="1"/>
  <c r="H21" i="4"/>
  <c r="B11" i="4"/>
  <c r="B12" i="4" s="1"/>
  <c r="B13" i="4" s="1"/>
  <c r="B14" i="4" s="1"/>
  <c r="B15" i="4" s="1"/>
  <c r="B16" i="4" s="1"/>
  <c r="B17" i="4" s="1"/>
  <c r="B18" i="4" s="1"/>
  <c r="B19" i="4" s="1"/>
  <c r="H22" i="4"/>
  <c r="BB21" i="4"/>
  <c r="BB22" i="4" s="1"/>
  <c r="BA21" i="4"/>
  <c r="BA22" i="4" s="1"/>
  <c r="AZ21" i="4"/>
  <c r="AY21" i="4"/>
  <c r="AY22" i="4" s="1"/>
  <c r="AX21" i="4"/>
  <c r="AX22" i="4" s="1"/>
  <c r="AW21" i="4"/>
  <c r="AW22" i="4" s="1"/>
  <c r="AV21" i="4"/>
  <c r="AV22" i="4" s="1"/>
  <c r="AU21" i="4"/>
  <c r="AT21" i="4"/>
  <c r="AT22" i="4" s="1"/>
  <c r="AS21" i="4"/>
  <c r="AR21" i="4"/>
  <c r="AQ21" i="4"/>
  <c r="AP21" i="4"/>
  <c r="AP22" i="4" s="1"/>
  <c r="AO21" i="4"/>
  <c r="AO22" i="4" s="1"/>
  <c r="AN21" i="4"/>
  <c r="AN22" i="4" s="1"/>
  <c r="AM21" i="4"/>
  <c r="AM22" i="4" s="1"/>
  <c r="AL21" i="4"/>
  <c r="AK21" i="4"/>
  <c r="AK22" i="4" s="1"/>
  <c r="AJ21" i="4"/>
  <c r="AH21" i="4"/>
  <c r="AH22" i="4" s="1"/>
  <c r="AG21" i="4"/>
  <c r="AG22" i="4" s="1"/>
  <c r="AE21" i="4"/>
  <c r="AD21" i="4"/>
  <c r="AD22" i="4" s="1"/>
  <c r="AC21" i="4"/>
  <c r="AC22" i="4" s="1"/>
  <c r="AB21" i="4"/>
  <c r="AB22" i="4" s="1"/>
  <c r="AA21" i="4"/>
  <c r="AA22" i="4" s="1"/>
  <c r="Z21" i="4"/>
  <c r="Z22" i="4" s="1"/>
  <c r="Y21" i="4"/>
  <c r="Y22" i="4" s="1"/>
  <c r="X21" i="4"/>
  <c r="X22" i="4" s="1"/>
  <c r="W21" i="4"/>
  <c r="W22" i="4" s="1"/>
  <c r="V21" i="4"/>
  <c r="V22" i="4" s="1"/>
  <c r="U21" i="4"/>
  <c r="U22" i="4" s="1"/>
  <c r="T21" i="4"/>
  <c r="T22" i="4" s="1"/>
  <c r="S21" i="4"/>
  <c r="S22" i="4" s="1"/>
  <c r="R21" i="4"/>
  <c r="R22" i="4" s="1"/>
  <c r="Q21" i="4"/>
  <c r="O21" i="4"/>
  <c r="O22" i="4" s="1"/>
  <c r="N21" i="4"/>
  <c r="N22" i="4" s="1"/>
  <c r="M21" i="4"/>
  <c r="J21" i="4"/>
  <c r="J22" i="4" s="1"/>
  <c r="I21" i="4"/>
  <c r="I22" i="4" s="1"/>
  <c r="BJ16" i="4" l="1"/>
  <c r="BI15" i="4"/>
  <c r="BI16" i="4" s="1"/>
  <c r="BJ15" i="4"/>
  <c r="BH14" i="4"/>
  <c r="BH16" i="4" s="1"/>
  <c r="BH15" i="4"/>
  <c r="AV74" i="4"/>
  <c r="AV75" i="4" s="1"/>
  <c r="I74" i="4"/>
  <c r="AG74" i="4"/>
  <c r="AK74" i="4"/>
  <c r="AI74" i="4" s="1"/>
  <c r="AS74" i="4"/>
  <c r="AV73" i="4"/>
  <c r="AV49" i="4"/>
  <c r="AV50" i="4" s="1"/>
  <c r="AZ49" i="4"/>
  <c r="AZ50" i="4" s="1"/>
  <c r="AZ73" i="4"/>
  <c r="AK73" i="4"/>
  <c r="M74" i="4"/>
  <c r="Q74" i="4"/>
  <c r="AG73" i="4"/>
  <c r="AS73" i="4"/>
  <c r="I73" i="4"/>
  <c r="I75" i="4" s="1"/>
  <c r="M49" i="4"/>
  <c r="Q49" i="4"/>
  <c r="AK49" i="4"/>
  <c r="AI49" i="4" s="1"/>
  <c r="Q48" i="4"/>
  <c r="AV48" i="4"/>
  <c r="I49" i="4"/>
  <c r="AG49" i="4"/>
  <c r="AZ48" i="4"/>
  <c r="AS49" i="4"/>
  <c r="N48" i="4"/>
  <c r="AG48" i="4"/>
  <c r="I48" i="4"/>
  <c r="I50" i="4" s="1"/>
  <c r="AK23" i="4"/>
  <c r="AK24" i="4" s="1"/>
  <c r="Q23" i="4"/>
  <c r="AZ23" i="4"/>
  <c r="AZ24" i="4" s="1"/>
  <c r="M23" i="4"/>
  <c r="AS23" i="4"/>
  <c r="M22" i="4"/>
  <c r="AV23" i="4"/>
  <c r="AV24" i="4" s="1"/>
  <c r="Q22" i="4"/>
  <c r="I24" i="4"/>
  <c r="AL22" i="4"/>
  <c r="I23" i="4"/>
  <c r="AG23" i="4"/>
  <c r="AZ22" i="4"/>
  <c r="AS22" i="4"/>
  <c r="AK75" i="4" l="1"/>
  <c r="AK50" i="4"/>
  <c r="AI23" i="4"/>
</calcChain>
</file>

<file path=xl/sharedStrings.xml><?xml version="1.0" encoding="utf-8"?>
<sst xmlns="http://schemas.openxmlformats.org/spreadsheetml/2006/main" count="181" uniqueCount="63">
  <si>
    <t>Santa Fe</t>
  </si>
  <si>
    <t>Valle Dorado</t>
  </si>
  <si>
    <t>Sistema Municipal DIF Bahía de Banderas.  Coordinación de Psicología</t>
  </si>
  <si>
    <t xml:space="preserve">noviembre </t>
  </si>
  <si>
    <t>2021</t>
  </si>
  <si>
    <t xml:space="preserve">Información General pacientes </t>
  </si>
  <si>
    <t xml:space="preserve">Comunidad </t>
  </si>
  <si>
    <t xml:space="preserve">Atención </t>
  </si>
  <si>
    <t>Profesionales Respondales</t>
  </si>
  <si>
    <t xml:space="preserve">Nombre completo </t>
  </si>
  <si>
    <t xml:space="preserve">Edad </t>
  </si>
  <si>
    <t xml:space="preserve">Sexo </t>
  </si>
  <si>
    <t xml:space="preserve">tipo </t>
  </si>
  <si>
    <t>tipo</t>
  </si>
  <si>
    <t>Lugar</t>
  </si>
  <si>
    <t>Atención</t>
  </si>
  <si>
    <t>Sesión</t>
  </si>
  <si>
    <t xml:space="preserve">Terapeuta </t>
  </si>
  <si>
    <t xml:space="preserve">Coterapeuta </t>
  </si>
  <si>
    <t xml:space="preserve">Femenino </t>
  </si>
  <si>
    <t xml:space="preserve">Masculino </t>
  </si>
  <si>
    <t>Faccionamiento</t>
  </si>
  <si>
    <t xml:space="preserve">Ranchería </t>
  </si>
  <si>
    <t xml:space="preserve">San Vicente </t>
  </si>
  <si>
    <t xml:space="preserve">San José del Valle </t>
  </si>
  <si>
    <t xml:space="preserve">Valle de Badneras </t>
  </si>
  <si>
    <t xml:space="preserve">Mezcales </t>
  </si>
  <si>
    <t>Jarretaderas</t>
  </si>
  <si>
    <t xml:space="preserve">Porvenir </t>
  </si>
  <si>
    <t>Tapachula</t>
  </si>
  <si>
    <t xml:space="preserve">Puerto Vallarta </t>
  </si>
  <si>
    <t xml:space="preserve">Bucerias </t>
  </si>
  <si>
    <t>San Juan de Abajo</t>
  </si>
  <si>
    <t>Valle Martlin</t>
  </si>
  <si>
    <t xml:space="preserve">Jardines del sol </t>
  </si>
  <si>
    <t xml:space="preserve">Arboledas </t>
  </si>
  <si>
    <t>Primera vez</t>
  </si>
  <si>
    <t xml:space="preserve">Subsecuente </t>
  </si>
  <si>
    <t xml:space="preserve">Motivo de atención </t>
  </si>
  <si>
    <t xml:space="preserve">Psicología </t>
  </si>
  <si>
    <t xml:space="preserve">Valoración </t>
  </si>
  <si>
    <t>Orientación</t>
  </si>
  <si>
    <t>Aplicación Test</t>
  </si>
  <si>
    <t>Consumo sustancias</t>
  </si>
  <si>
    <t>Resguardo</t>
  </si>
  <si>
    <t xml:space="preserve">Individual </t>
  </si>
  <si>
    <t xml:space="preserve">Colaboración </t>
  </si>
  <si>
    <t xml:space="preserve">Kevin Medina </t>
  </si>
  <si>
    <t xml:space="preserve">Sonia García </t>
  </si>
  <si>
    <t>Yuriria González</t>
  </si>
  <si>
    <t xml:space="preserve">Abel Fregoso </t>
  </si>
  <si>
    <t xml:space="preserve">Martha Palomera </t>
  </si>
  <si>
    <t>Yesenia Rodríguez</t>
  </si>
  <si>
    <t>diciembre</t>
  </si>
  <si>
    <t>Fecha</t>
  </si>
  <si>
    <t>octubre</t>
  </si>
  <si>
    <t>noviembre</t>
  </si>
  <si>
    <t xml:space="preserve">Terapia Psicológica Infantil </t>
  </si>
  <si>
    <t>No</t>
  </si>
  <si>
    <t>Mujeres</t>
  </si>
  <si>
    <t>Hombres</t>
  </si>
  <si>
    <t xml:space="preserve">Total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</si>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</sst>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8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2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textRotation="90" wrapText="1"/>
    </xf>
    <xf numFmtId="0" fontId="9" fillId="4" borderId="7" xfId="0" applyFont="1" applyFill="1" applyBorder="1" applyAlignment="1">
      <alignment horizont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textRotation="90" wrapText="1"/>
    </xf>
    <xf numFmtId="0" fontId="10" fillId="4" borderId="8" xfId="0" applyFont="1" applyFill="1" applyBorder="1" applyAlignment="1">
      <alignment horizontal="center" textRotation="90" wrapText="1"/>
    </xf>
    <xf numFmtId="164" fontId="2" fillId="0" borderId="9" xfId="0" applyNumberFormat="1" applyFont="1" applyBorder="1" applyAlignment="1">
      <alignment horizontal="center" vertical="center"/>
    </xf>
    <xf numFmtId="164" fontId="2" fillId="4" borderId="2" xfId="0" applyNumberFormat="1" applyFont="1" applyFill="1" applyBorder="1" applyAlignment="1">
      <alignment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4" borderId="0" xfId="0" applyNumberFormat="1" applyFont="1" applyFill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9" fontId="11" fillId="2" borderId="0" xfId="1" applyFont="1" applyFill="1" applyAlignment="1">
      <alignment horizontal="center" vertical="center"/>
    </xf>
    <xf numFmtId="9" fontId="12" fillId="2" borderId="0" xfId="1" applyFont="1" applyFill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0" fontId="12" fillId="2" borderId="0" xfId="1" applyNumberFormat="1" applyFont="1" applyFill="1" applyAlignment="1">
      <alignment horizontal="center" vertical="center"/>
    </xf>
    <xf numFmtId="9" fontId="12" fillId="2" borderId="0" xfId="1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" fontId="13" fillId="3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horizontal="center" wrapText="1"/>
    </xf>
    <xf numFmtId="0" fontId="2" fillId="4" borderId="0" xfId="0" applyFont="1" applyFill="1" applyAlignment="1">
      <alignment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0" fillId="2" borderId="0" xfId="0" applyFill="1"/>
    <xf numFmtId="1" fontId="13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/>
    </xf>
    <xf numFmtId="49" fontId="5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Terapia</a:t>
            </a:r>
            <a:r>
              <a:rPr lang="es-MX" baseline="0"/>
              <a:t> Psicológica Infantil</a:t>
            </a:r>
            <a:endParaRPr lang="es-MX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'Terapia Psicológica Infantil'!$BG$14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'Terapia Psicológica Infantil'!$BH$12:$BJ$13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'Terapia Psicológica Infantil'!$BH$14:$BJ$14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263-A74C-6990F63A3657}"/>
            </c:ext>
          </c:extLst>
        </c:ser>
        <c:ser>
          <c:idx val="1"/>
          <c:order val="1"/>
          <c:tx>
            <c:strRef>
              <c:f>'Terapia Psicológica Infantil'!$BG$15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'Terapia Psicológica Infantil'!$BH$12:$BJ$13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'Terapia Psicológica Infantil'!$BH$15:$BJ$15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263-A74C-6990F63A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62976"/>
        <c:axId val="364556224"/>
      </c:barChart>
      <c:catAx>
        <c:axId val="259262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4556224"/>
        <c:crosses val="autoZero"/>
        <c:auto val="1"/>
        <c:lblAlgn val="ctr"/>
        <c:lblOffset val="100"/>
        <c:noMultiLvlLbl val="0"/>
      </c:catAx>
      <c:valAx>
        <c:axId val="364556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>
                    <a:latin typeface="Arial" pitchFamily="34" charset="0"/>
                    <a:cs typeface="Arial" pitchFamily="34" charset="0"/>
                  </a:defRPr>
                </a:pPr>
                <a:r>
                  <a:rPr lang="es-MX" sz="1200" b="0">
                    <a:latin typeface="Arial" pitchFamily="34" charset="0"/>
                    <a:cs typeface="Arial" pitchFamily="34" charset="0"/>
                  </a:rPr>
                  <a:t>Atenciones</a:t>
                </a:r>
                <a:r>
                  <a:rPr lang="es-MX" sz="1200" b="0" baseline="0">
                    <a:latin typeface="Arial" pitchFamily="34" charset="0"/>
                    <a:cs typeface="Arial" pitchFamily="34" charset="0"/>
                  </a:rPr>
                  <a:t> Individuales</a:t>
                </a:r>
                <a:endParaRPr lang="es-MX" sz="1200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592629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70418</xdr:colOff>
      <xdr:row>1</xdr:row>
      <xdr:rowOff>680</xdr:rowOff>
    </xdr:from>
    <xdr:to>
      <xdr:col>3</xdr:col>
      <xdr:colOff>581025</xdr:colOff>
      <xdr:row>2</xdr:row>
      <xdr:rowOff>19050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74355"/>
        <a:stretch/>
      </xdr:blipFill>
      <xdr:spPr bwMode="auto">
        <a:xfrm>
          <a:off x="832418" y="191180"/>
          <a:ext cx="1063057" cy="418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70418</xdr:colOff>
      <xdr:row>27</xdr:row>
      <xdr:rowOff>680</xdr:rowOff>
    </xdr:from>
    <xdr:to>
      <xdr:col>3</xdr:col>
      <xdr:colOff>581024</xdr:colOff>
      <xdr:row>28</xdr:row>
      <xdr:rowOff>19049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74355"/>
        <a:stretch/>
      </xdr:blipFill>
      <xdr:spPr bwMode="auto">
        <a:xfrm>
          <a:off x="832418" y="191180"/>
          <a:ext cx="1063057" cy="418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371475</xdr:colOff>
      <xdr:row>10</xdr:row>
      <xdr:rowOff>180975</xdr:rowOff>
    </xdr:from>
    <xdr:to>
      <xdr:col>32</xdr:col>
      <xdr:colOff>238125</xdr:colOff>
      <xdr:row>16</xdr:row>
      <xdr:rowOff>38100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362575" y="3495675"/>
          <a:ext cx="5781675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>
              <a:solidFill>
                <a:srgbClr val="FF0000"/>
              </a:solidFill>
            </a:rPr>
            <a:t>Sin  atenciones</a:t>
          </a:r>
          <a:r>
            <a:rPr lang="es-MX" sz="6600" baseline="0">
              <a:solidFill>
                <a:srgbClr val="FF0000"/>
              </a:solidFill>
            </a:rPr>
            <a:t> </a:t>
          </a:r>
          <a:endParaRPr lang="es-MX" sz="66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138267</xdr:colOff>
      <xdr:row>37</xdr:row>
      <xdr:rowOff>76815</xdr:rowOff>
    </xdr:from>
    <xdr:to>
      <xdr:col>35</xdr:col>
      <xdr:colOff>20279</xdr:colOff>
      <xdr:row>42</xdr:row>
      <xdr:rowOff>118295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1492702" y="3548831"/>
          <a:ext cx="5719916" cy="963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>
              <a:solidFill>
                <a:srgbClr val="FF0000"/>
              </a:solidFill>
            </a:rPr>
            <a:t>Sin  atenciones</a:t>
          </a:r>
          <a:r>
            <a:rPr lang="es-MX" sz="6600" baseline="0">
              <a:solidFill>
                <a:srgbClr val="FF0000"/>
              </a:solidFill>
            </a:rPr>
            <a:t> </a:t>
          </a:r>
          <a:endParaRPr lang="es-MX" sz="6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70418</xdr:colOff>
      <xdr:row>52</xdr:row>
      <xdr:rowOff>680</xdr:rowOff>
    </xdr:from>
    <xdr:to>
      <xdr:col>3</xdr:col>
      <xdr:colOff>581024</xdr:colOff>
      <xdr:row>53</xdr:row>
      <xdr:rowOff>19050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74355"/>
        <a:stretch/>
      </xdr:blipFill>
      <xdr:spPr bwMode="auto">
        <a:xfrm>
          <a:off x="838563" y="6668180"/>
          <a:ext cx="1048308" cy="417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138267</xdr:colOff>
      <xdr:row>62</xdr:row>
      <xdr:rowOff>76815</xdr:rowOff>
    </xdr:from>
    <xdr:to>
      <xdr:col>35</xdr:col>
      <xdr:colOff>20279</xdr:colOff>
      <xdr:row>67</xdr:row>
      <xdr:rowOff>118295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6022259" y="10400686"/>
          <a:ext cx="5719915" cy="963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>
              <a:solidFill>
                <a:srgbClr val="FF0000"/>
              </a:solidFill>
            </a:rPr>
            <a:t>Sin  atenciones</a:t>
          </a:r>
          <a:r>
            <a:rPr lang="es-MX" sz="6600" baseline="0">
              <a:solidFill>
                <a:srgbClr val="FF0000"/>
              </a:solidFill>
            </a:rPr>
            <a:t> </a:t>
          </a:r>
          <a:endParaRPr lang="es-MX" sz="66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679041</xdr:colOff>
      <xdr:row>18</xdr:row>
      <xdr:rowOff>103237</xdr:rowOff>
    </xdr:from>
    <xdr:to>
      <xdr:col>63</xdr:col>
      <xdr:colOff>629879</xdr:colOff>
      <xdr:row>40</xdr:row>
      <xdr:rowOff>153628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GN657"/>
  <sheetViews>
    <sheetView tabSelected="1" topLeftCell="A25" zoomScale="110" zoomScaleNormal="110" workbookViewId="0">
      <selection activeCell="BC18" sqref="BC18"/>
    </sheetView>
  </sheetViews>
  <sheetFormatPr baseColWidth="10" defaultRowHeight="14.5" x14ac:dyDescent="0.35"/>
  <cols>
    <col min="1" max="1" width="11.453125" style="71"/>
    <col min="2" max="2" width="7.7265625" style="1" customWidth="1"/>
    <col min="3" max="3" width="0.54296875" style="2" customWidth="1"/>
    <col min="4" max="4" width="13.26953125" style="3" customWidth="1"/>
    <col min="5" max="5" width="0.54296875" style="2" customWidth="1"/>
    <col min="6" max="6" width="40.7265625" style="1" customWidth="1"/>
    <col min="7" max="7" width="0.54296875" style="2" customWidth="1"/>
    <col min="8" max="8" width="7.81640625" style="1" customWidth="1"/>
    <col min="9" max="9" width="5.81640625" style="1" customWidth="1"/>
    <col min="10" max="10" width="6.453125" style="1" customWidth="1"/>
    <col min="11" max="11" width="0.54296875" style="2" customWidth="1"/>
    <col min="12" max="12" width="20" style="1" hidden="1" customWidth="1"/>
    <col min="13" max="15" width="3.7265625" style="1" customWidth="1"/>
    <col min="16" max="16" width="0.54296875" style="1" customWidth="1"/>
    <col min="17" max="31" width="3.7265625" style="1" customWidth="1"/>
    <col min="32" max="32" width="0.54296875" style="2" customWidth="1"/>
    <col min="33" max="34" width="6.54296875" style="1" customWidth="1"/>
    <col min="35" max="35" width="23.1796875" style="66" hidden="1" customWidth="1"/>
    <col min="36" max="36" width="0.54296875" style="2" customWidth="1"/>
    <col min="37" max="42" width="3.7265625" style="1" customWidth="1"/>
    <col min="43" max="43" width="0.54296875" style="2" customWidth="1"/>
    <col min="44" max="44" width="28.453125" style="1" hidden="1" customWidth="1"/>
    <col min="45" max="46" width="3.7265625" style="1" customWidth="1"/>
    <col min="47" max="47" width="0.54296875" style="2" customWidth="1"/>
    <col min="48" max="50" width="3.7265625" style="1" customWidth="1"/>
    <col min="51" max="51" width="0.54296875" style="2" customWidth="1"/>
    <col min="52" max="54" width="4.7265625" style="1" customWidth="1"/>
    <col min="55" max="55" width="11.453125" style="2"/>
    <col min="56" max="56" width="7.7265625" style="2" customWidth="1"/>
    <col min="57" max="57" width="0.54296875" style="2" customWidth="1"/>
    <col min="58" max="58" width="11.453125" style="71"/>
    <col min="59" max="59" width="29.1796875" style="71" customWidth="1"/>
    <col min="60" max="60" width="20.81640625" style="71" customWidth="1"/>
    <col min="61" max="61" width="20" style="71" customWidth="1"/>
    <col min="62" max="62" width="22.1796875" style="71" customWidth="1"/>
    <col min="63" max="65" width="11.453125" style="71"/>
    <col min="66" max="66" width="20" style="2" hidden="1" customWidth="1"/>
    <col min="67" max="69" width="3.7265625" style="2" customWidth="1"/>
    <col min="70" max="70" width="0.54296875" style="2" customWidth="1"/>
    <col min="71" max="85" width="3.7265625" style="2" customWidth="1"/>
    <col min="86" max="86" width="0.54296875" style="2" customWidth="1"/>
    <col min="87" max="88" width="6.54296875" style="2" customWidth="1"/>
    <col min="89" max="89" width="23.1796875" style="4" hidden="1" customWidth="1"/>
    <col min="90" max="90" width="0.54296875" style="2" customWidth="1"/>
    <col min="91" max="96" width="3.7265625" style="2" customWidth="1"/>
    <col min="97" max="97" width="0.54296875" style="2" customWidth="1"/>
    <col min="98" max="98" width="28.453125" style="2" hidden="1" customWidth="1"/>
    <col min="99" max="100" width="3.7265625" style="2" customWidth="1"/>
    <col min="101" max="101" width="0.54296875" style="2" customWidth="1"/>
    <col min="102" max="104" width="3.7265625" style="2" customWidth="1"/>
    <col min="105" max="105" width="0.54296875" style="2" customWidth="1"/>
    <col min="106" max="106" width="4.7265625" style="2" customWidth="1"/>
    <col min="107" max="196" width="11.453125" style="71"/>
  </cols>
  <sheetData>
    <row r="1" spans="2:106" x14ac:dyDescent="0.35">
      <c r="B1" s="2"/>
      <c r="F1" s="2"/>
      <c r="H1" s="2"/>
      <c r="I1" s="2"/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G1" s="2"/>
      <c r="AH1" s="2"/>
      <c r="AI1" s="4"/>
      <c r="AK1" s="2"/>
      <c r="AL1" s="2"/>
      <c r="AM1" s="2"/>
      <c r="AN1" s="2"/>
      <c r="AO1" s="2"/>
      <c r="AP1" s="2"/>
      <c r="AR1" s="2"/>
      <c r="AS1" s="2"/>
      <c r="AT1" s="2"/>
      <c r="AV1" s="2"/>
      <c r="AW1" s="2"/>
      <c r="AX1" s="2"/>
      <c r="AZ1" s="2"/>
      <c r="BA1" s="2"/>
      <c r="BB1" s="2"/>
    </row>
    <row r="2" spans="2:106" ht="31" x14ac:dyDescent="0.3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K2" s="87" t="s">
        <v>55</v>
      </c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</row>
    <row r="3" spans="2:106" s="71" customFormat="1" ht="9" customHeight="1" x14ac:dyDescent="0.35"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2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2"/>
      <c r="BD3" s="2"/>
      <c r="BE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4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2:106" ht="31" x14ac:dyDescent="0.35">
      <c r="B4" s="88" t="s">
        <v>57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K4" s="87" t="s">
        <v>4</v>
      </c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</row>
    <row r="5" spans="2:106" ht="9.75" customHeight="1" thickBot="1" x14ac:dyDescent="0.4">
      <c r="B5" s="2"/>
      <c r="F5" s="2"/>
      <c r="H5" s="2"/>
      <c r="I5" s="2"/>
      <c r="J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G5" s="2"/>
      <c r="AH5" s="2"/>
      <c r="AI5" s="4"/>
      <c r="AK5" s="2"/>
      <c r="AL5" s="2"/>
      <c r="AM5" s="2"/>
      <c r="AN5" s="2"/>
      <c r="AO5" s="2"/>
      <c r="AP5" s="2"/>
      <c r="AR5" s="2"/>
      <c r="AS5" s="2"/>
      <c r="AT5" s="2"/>
      <c r="AV5" s="2"/>
      <c r="AW5" s="2"/>
      <c r="AX5" s="2"/>
      <c r="AZ5" s="2"/>
      <c r="BA5" s="2"/>
      <c r="BB5" s="2"/>
    </row>
    <row r="6" spans="2:106" ht="15.75" customHeight="1" thickTop="1" x14ac:dyDescent="0.35">
      <c r="B6" s="89" t="s">
        <v>5</v>
      </c>
      <c r="C6" s="90"/>
      <c r="D6" s="90"/>
      <c r="E6" s="90"/>
      <c r="F6" s="90"/>
      <c r="G6" s="90"/>
      <c r="H6" s="90"/>
      <c r="I6" s="90"/>
      <c r="J6" s="90"/>
      <c r="K6" s="90"/>
      <c r="L6" s="8" t="s">
        <v>6</v>
      </c>
      <c r="M6" s="91" t="s">
        <v>6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8"/>
      <c r="AE6" s="8"/>
      <c r="AF6" s="7"/>
      <c r="AG6" s="90" t="s">
        <v>7</v>
      </c>
      <c r="AH6" s="90"/>
      <c r="AI6" s="9"/>
      <c r="AJ6" s="90"/>
      <c r="AK6" s="90"/>
      <c r="AL6" s="90"/>
      <c r="AM6" s="90"/>
      <c r="AN6" s="90"/>
      <c r="AO6" s="90"/>
      <c r="AP6" s="90"/>
      <c r="AQ6" s="10"/>
      <c r="AR6" s="11"/>
      <c r="AS6" s="90" t="s">
        <v>8</v>
      </c>
      <c r="AT6" s="90"/>
      <c r="AU6" s="90"/>
      <c r="AV6" s="90"/>
      <c r="AW6" s="90"/>
      <c r="AX6" s="90"/>
      <c r="AY6" s="90"/>
      <c r="AZ6" s="90"/>
      <c r="BA6" s="90"/>
      <c r="BB6" s="93"/>
    </row>
    <row r="7" spans="2:106" x14ac:dyDescent="0.35">
      <c r="B7" s="12"/>
      <c r="C7" s="13"/>
      <c r="E7" s="13"/>
      <c r="F7" s="13"/>
      <c r="G7" s="13"/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  <c r="AH7" s="15"/>
      <c r="AI7" s="16"/>
      <c r="AJ7" s="13"/>
      <c r="AK7" s="13"/>
      <c r="AL7" s="13"/>
      <c r="AM7" s="13"/>
      <c r="AN7" s="13"/>
      <c r="AO7" s="13"/>
      <c r="AP7" s="13"/>
      <c r="AQ7" s="13"/>
      <c r="AR7" s="2"/>
      <c r="AS7" s="2"/>
      <c r="AT7" s="2"/>
      <c r="AU7" s="13"/>
      <c r="AV7" s="13"/>
      <c r="AW7" s="2"/>
      <c r="AX7" s="2"/>
      <c r="AY7" s="13"/>
      <c r="AZ7" s="2"/>
      <c r="BA7" s="2"/>
      <c r="BB7" s="17"/>
      <c r="BG7" s="79" t="s">
        <v>62</v>
      </c>
      <c r="BH7" s="79"/>
      <c r="BI7" s="79"/>
      <c r="BJ7" s="80"/>
      <c r="BK7" s="79"/>
      <c r="BL7" s="80"/>
      <c r="BM7" s="79"/>
    </row>
    <row r="8" spans="2:106" ht="15" customHeight="1" x14ac:dyDescent="0.35">
      <c r="B8" s="94" t="s">
        <v>58</v>
      </c>
      <c r="C8" s="13"/>
      <c r="D8" s="67"/>
      <c r="E8" s="13"/>
      <c r="F8" s="96" t="s">
        <v>9</v>
      </c>
      <c r="G8" s="13"/>
      <c r="H8" s="98" t="s">
        <v>10</v>
      </c>
      <c r="I8" s="96" t="s">
        <v>11</v>
      </c>
      <c r="J8" s="96"/>
      <c r="K8" s="13"/>
      <c r="L8" s="18" t="s">
        <v>12</v>
      </c>
      <c r="M8" s="100" t="s">
        <v>13</v>
      </c>
      <c r="N8" s="100"/>
      <c r="O8" s="100"/>
      <c r="P8" s="14"/>
      <c r="Q8" s="100" t="s">
        <v>14</v>
      </c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8"/>
      <c r="AE8" s="18"/>
      <c r="AF8" s="14"/>
      <c r="AG8" s="103"/>
      <c r="AH8" s="103"/>
      <c r="AI8" s="19"/>
      <c r="AJ8" s="15"/>
      <c r="AK8" s="92" t="s">
        <v>15</v>
      </c>
      <c r="AL8" s="92"/>
      <c r="AM8" s="92"/>
      <c r="AN8" s="92"/>
      <c r="AO8" s="92"/>
      <c r="AP8" s="92"/>
      <c r="AQ8" s="20"/>
      <c r="AR8" s="21"/>
      <c r="AS8" s="92" t="s">
        <v>16</v>
      </c>
      <c r="AT8" s="92"/>
      <c r="AU8" s="20"/>
      <c r="AV8" s="92" t="s">
        <v>17</v>
      </c>
      <c r="AW8" s="92"/>
      <c r="AX8" s="92"/>
      <c r="AY8" s="20"/>
      <c r="AZ8" s="92" t="s">
        <v>18</v>
      </c>
      <c r="BA8" s="92"/>
      <c r="BB8" s="106"/>
    </row>
    <row r="9" spans="2:106" ht="98.5" thickBot="1" x14ac:dyDescent="0.4">
      <c r="B9" s="95"/>
      <c r="C9" s="22"/>
      <c r="D9" s="68" t="s">
        <v>54</v>
      </c>
      <c r="E9" s="22"/>
      <c r="F9" s="97"/>
      <c r="G9" s="22"/>
      <c r="H9" s="99"/>
      <c r="I9" s="23" t="s">
        <v>19</v>
      </c>
      <c r="J9" s="23" t="s">
        <v>20</v>
      </c>
      <c r="K9" s="22"/>
      <c r="L9" s="25"/>
      <c r="M9" s="23" t="s">
        <v>6</v>
      </c>
      <c r="N9" s="23" t="s">
        <v>21</v>
      </c>
      <c r="O9" s="23" t="s">
        <v>22</v>
      </c>
      <c r="P9" s="24"/>
      <c r="Q9" s="26" t="s">
        <v>23</v>
      </c>
      <c r="R9" s="26" t="s">
        <v>24</v>
      </c>
      <c r="S9" s="27" t="s">
        <v>25</v>
      </c>
      <c r="T9" s="26" t="s">
        <v>26</v>
      </c>
      <c r="U9" s="26" t="s">
        <v>27</v>
      </c>
      <c r="V9" s="26" t="s">
        <v>28</v>
      </c>
      <c r="W9" s="26" t="s">
        <v>29</v>
      </c>
      <c r="X9" s="26" t="s">
        <v>30</v>
      </c>
      <c r="Y9" s="26" t="s">
        <v>31</v>
      </c>
      <c r="Z9" s="26" t="s">
        <v>32</v>
      </c>
      <c r="AA9" s="26" t="s">
        <v>0</v>
      </c>
      <c r="AB9" s="26" t="s">
        <v>1</v>
      </c>
      <c r="AC9" s="26" t="s">
        <v>33</v>
      </c>
      <c r="AD9" s="26" t="s">
        <v>34</v>
      </c>
      <c r="AE9" s="26" t="s">
        <v>35</v>
      </c>
      <c r="AF9" s="28"/>
      <c r="AG9" s="23" t="s">
        <v>36</v>
      </c>
      <c r="AH9" s="23" t="s">
        <v>37</v>
      </c>
      <c r="AI9" s="29" t="s">
        <v>38</v>
      </c>
      <c r="AJ9" s="24"/>
      <c r="AK9" s="23" t="s">
        <v>40</v>
      </c>
      <c r="AL9" s="23" t="s">
        <v>41</v>
      </c>
      <c r="AM9" s="23" t="s">
        <v>39</v>
      </c>
      <c r="AN9" s="23" t="s">
        <v>42</v>
      </c>
      <c r="AO9" s="23" t="s">
        <v>43</v>
      </c>
      <c r="AP9" s="23" t="s">
        <v>44</v>
      </c>
      <c r="AQ9" s="24"/>
      <c r="AR9" s="30"/>
      <c r="AS9" s="23" t="s">
        <v>45</v>
      </c>
      <c r="AT9" s="23" t="s">
        <v>46</v>
      </c>
      <c r="AU9" s="24"/>
      <c r="AV9" s="31" t="s">
        <v>47</v>
      </c>
      <c r="AW9" s="31" t="s">
        <v>48</v>
      </c>
      <c r="AX9" s="31" t="s">
        <v>49</v>
      </c>
      <c r="AY9" s="24"/>
      <c r="AZ9" s="31" t="s">
        <v>50</v>
      </c>
      <c r="BA9" s="31" t="s">
        <v>51</v>
      </c>
      <c r="BB9" s="32" t="s">
        <v>52</v>
      </c>
      <c r="BC9" s="74"/>
    </row>
    <row r="10" spans="2:106" ht="15" thickTop="1" x14ac:dyDescent="0.35">
      <c r="B10" s="69">
        <v>1</v>
      </c>
      <c r="C10" s="34"/>
      <c r="D10" s="33"/>
      <c r="E10" s="34"/>
      <c r="F10" s="35"/>
      <c r="G10" s="34"/>
      <c r="H10" s="36"/>
      <c r="I10" s="37"/>
      <c r="J10" s="38"/>
      <c r="K10" s="34"/>
      <c r="L10" s="39"/>
      <c r="M10" s="37"/>
      <c r="N10" s="37"/>
      <c r="O10" s="38"/>
      <c r="P10" s="34"/>
      <c r="Q10" s="36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  <c r="AE10" s="38"/>
      <c r="AF10" s="34"/>
      <c r="AG10" s="37"/>
      <c r="AH10" s="38"/>
      <c r="AI10" s="40"/>
      <c r="AJ10" s="34"/>
      <c r="AK10" s="36"/>
      <c r="AL10" s="37"/>
      <c r="AM10" s="37"/>
      <c r="AN10" s="38"/>
      <c r="AO10" s="38"/>
      <c r="AP10" s="38"/>
      <c r="AQ10" s="34"/>
      <c r="AR10" s="39"/>
      <c r="AS10" s="37"/>
      <c r="AT10" s="37"/>
      <c r="AU10" s="34"/>
      <c r="AV10" s="37"/>
      <c r="AW10" s="37"/>
      <c r="AX10" s="37"/>
      <c r="AY10" s="34"/>
      <c r="AZ10" s="37"/>
      <c r="BA10" s="37"/>
      <c r="BB10" s="41"/>
    </row>
    <row r="11" spans="2:106" x14ac:dyDescent="0.35">
      <c r="B11" s="70">
        <f>+B10+1</f>
        <v>2</v>
      </c>
      <c r="C11" s="43"/>
      <c r="D11" s="42"/>
      <c r="E11" s="43"/>
      <c r="F11" s="44"/>
      <c r="G11" s="43"/>
      <c r="H11" s="45"/>
      <c r="I11" s="46"/>
      <c r="J11" s="47"/>
      <c r="K11" s="43"/>
      <c r="L11" s="45"/>
      <c r="M11" s="46"/>
      <c r="N11" s="46"/>
      <c r="O11" s="47"/>
      <c r="P11" s="43"/>
      <c r="Q11" s="4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7"/>
      <c r="AE11" s="47"/>
      <c r="AF11" s="43"/>
      <c r="AG11" s="46"/>
      <c r="AH11" s="47"/>
      <c r="AI11" s="44"/>
      <c r="AJ11" s="43"/>
      <c r="AK11" s="45"/>
      <c r="AL11" s="46"/>
      <c r="AM11" s="46"/>
      <c r="AN11" s="47"/>
      <c r="AO11" s="47"/>
      <c r="AP11" s="47"/>
      <c r="AQ11" s="43"/>
      <c r="AR11" s="45"/>
      <c r="AS11" s="46"/>
      <c r="AT11" s="46"/>
      <c r="AU11" s="43"/>
      <c r="AV11" s="46"/>
      <c r="AW11" s="46"/>
      <c r="AX11" s="46"/>
      <c r="AY11" s="43"/>
      <c r="AZ11" s="46"/>
      <c r="BA11" s="46"/>
      <c r="BB11" s="48"/>
    </row>
    <row r="12" spans="2:106" x14ac:dyDescent="0.35">
      <c r="B12" s="70">
        <f t="shared" ref="B12:B19" si="0">+B11+1</f>
        <v>3</v>
      </c>
      <c r="C12" s="43"/>
      <c r="D12" s="42"/>
      <c r="E12" s="43"/>
      <c r="F12" s="35"/>
      <c r="G12" s="43"/>
      <c r="H12" s="49"/>
      <c r="I12" s="50"/>
      <c r="J12" s="51"/>
      <c r="K12" s="43"/>
      <c r="L12" s="45"/>
      <c r="M12" s="50"/>
      <c r="N12" s="50"/>
      <c r="O12" s="51"/>
      <c r="P12" s="43"/>
      <c r="Q12" s="49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1"/>
      <c r="AE12" s="51"/>
      <c r="AF12" s="43"/>
      <c r="AG12" s="50"/>
      <c r="AH12" s="51"/>
      <c r="AI12" s="44"/>
      <c r="AJ12" s="43"/>
      <c r="AK12" s="49"/>
      <c r="AL12" s="50"/>
      <c r="AM12" s="50"/>
      <c r="AN12" s="51"/>
      <c r="AO12" s="51"/>
      <c r="AP12" s="51"/>
      <c r="AQ12" s="43"/>
      <c r="AR12" s="45"/>
      <c r="AS12" s="50"/>
      <c r="AT12" s="50"/>
      <c r="AU12" s="43"/>
      <c r="AV12" s="50"/>
      <c r="AW12" s="50"/>
      <c r="AX12" s="50"/>
      <c r="AY12" s="43"/>
      <c r="AZ12" s="50"/>
      <c r="BA12" s="50"/>
      <c r="BB12" s="52"/>
      <c r="BH12" s="85" t="s">
        <v>55</v>
      </c>
      <c r="BI12" s="85" t="s">
        <v>56</v>
      </c>
      <c r="BJ12" s="85" t="s">
        <v>53</v>
      </c>
      <c r="BL12" s="78"/>
    </row>
    <row r="13" spans="2:106" x14ac:dyDescent="0.35">
      <c r="B13" s="70">
        <f t="shared" si="0"/>
        <v>4</v>
      </c>
      <c r="C13" s="43"/>
      <c r="D13" s="42"/>
      <c r="E13" s="43"/>
      <c r="F13" s="44"/>
      <c r="G13" s="43"/>
      <c r="H13" s="45"/>
      <c r="I13" s="46"/>
      <c r="J13" s="47"/>
      <c r="K13" s="43"/>
      <c r="L13" s="45"/>
      <c r="M13" s="46"/>
      <c r="N13" s="46"/>
      <c r="O13" s="47"/>
      <c r="P13" s="43"/>
      <c r="Q13" s="45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7"/>
      <c r="AE13" s="47"/>
      <c r="AF13" s="43"/>
      <c r="AG13" s="46"/>
      <c r="AH13" s="47"/>
      <c r="AI13" s="44"/>
      <c r="AJ13" s="43"/>
      <c r="AK13" s="45"/>
      <c r="AL13" s="46"/>
      <c r="AM13" s="46"/>
      <c r="AN13" s="47"/>
      <c r="AO13" s="47"/>
      <c r="AP13" s="47"/>
      <c r="AQ13" s="43"/>
      <c r="AR13" s="45"/>
      <c r="AS13" s="46"/>
      <c r="AT13" s="46"/>
      <c r="AU13" s="43"/>
      <c r="AV13" s="46"/>
      <c r="AW13" s="46"/>
      <c r="AX13" s="46"/>
      <c r="AY13" s="43"/>
      <c r="AZ13" s="46"/>
      <c r="BA13" s="46"/>
      <c r="BB13" s="48"/>
      <c r="BH13" s="85"/>
      <c r="BI13" s="85"/>
      <c r="BJ13" s="85"/>
      <c r="BL13" s="77"/>
    </row>
    <row r="14" spans="2:106" ht="15.5" x14ac:dyDescent="0.35">
      <c r="B14" s="70">
        <f t="shared" si="0"/>
        <v>5</v>
      </c>
      <c r="C14" s="43"/>
      <c r="D14" s="42"/>
      <c r="E14" s="43"/>
      <c r="F14" s="35"/>
      <c r="G14" s="43"/>
      <c r="H14" s="49"/>
      <c r="I14" s="50"/>
      <c r="J14" s="51"/>
      <c r="K14" s="43"/>
      <c r="L14" s="45"/>
      <c r="M14" s="50"/>
      <c r="N14" s="50"/>
      <c r="O14" s="51"/>
      <c r="P14" s="43"/>
      <c r="Q14" s="49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1"/>
      <c r="AE14" s="51"/>
      <c r="AF14" s="43"/>
      <c r="AG14" s="50"/>
      <c r="AH14" s="51"/>
      <c r="AI14" s="44"/>
      <c r="AJ14" s="43"/>
      <c r="AK14" s="49"/>
      <c r="AL14" s="50"/>
      <c r="AM14" s="50"/>
      <c r="AN14" s="51"/>
      <c r="AO14" s="51"/>
      <c r="AP14" s="51"/>
      <c r="AQ14" s="43"/>
      <c r="AR14" s="45"/>
      <c r="AS14" s="50"/>
      <c r="AT14" s="50"/>
      <c r="AU14" s="43"/>
      <c r="AV14" s="50"/>
      <c r="AW14" s="50"/>
      <c r="AX14" s="50"/>
      <c r="AY14" s="43"/>
      <c r="AZ14" s="50"/>
      <c r="BA14" s="50"/>
      <c r="BB14" s="52"/>
      <c r="BG14" s="81" t="s">
        <v>59</v>
      </c>
      <c r="BH14" s="81">
        <f>+I21</f>
        <v>0</v>
      </c>
      <c r="BI14" s="81">
        <f>+I47</f>
        <v>0</v>
      </c>
      <c r="BJ14" s="81">
        <f>+I72</f>
        <v>0</v>
      </c>
      <c r="BL14" s="78"/>
    </row>
    <row r="15" spans="2:106" ht="15.5" x14ac:dyDescent="0.35">
      <c r="B15" s="70">
        <f t="shared" si="0"/>
        <v>6</v>
      </c>
      <c r="C15" s="43"/>
      <c r="D15" s="42"/>
      <c r="E15" s="43"/>
      <c r="F15" s="44"/>
      <c r="G15" s="43"/>
      <c r="H15" s="45"/>
      <c r="I15" s="46"/>
      <c r="J15" s="47"/>
      <c r="K15" s="43"/>
      <c r="L15" s="45"/>
      <c r="M15" s="46"/>
      <c r="N15" s="46"/>
      <c r="O15" s="47"/>
      <c r="P15" s="43"/>
      <c r="Q15" s="45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7"/>
      <c r="AF15" s="43"/>
      <c r="AG15" s="46"/>
      <c r="AH15" s="47"/>
      <c r="AI15" s="44"/>
      <c r="AJ15" s="43"/>
      <c r="AK15" s="45"/>
      <c r="AL15" s="46"/>
      <c r="AM15" s="46"/>
      <c r="AN15" s="47"/>
      <c r="AO15" s="47"/>
      <c r="AP15" s="47"/>
      <c r="AQ15" s="43"/>
      <c r="AR15" s="45"/>
      <c r="AS15" s="46"/>
      <c r="AT15" s="46"/>
      <c r="AU15" s="43"/>
      <c r="AV15" s="46"/>
      <c r="AW15" s="46"/>
      <c r="AX15" s="46"/>
      <c r="AY15" s="43"/>
      <c r="AZ15" s="46"/>
      <c r="BA15" s="46"/>
      <c r="BB15" s="48"/>
      <c r="BG15" s="82" t="s">
        <v>60</v>
      </c>
      <c r="BH15" s="82">
        <f>+J21</f>
        <v>0</v>
      </c>
      <c r="BI15" s="82">
        <f>+J47</f>
        <v>0</v>
      </c>
      <c r="BJ15" s="82">
        <f>+J72</f>
        <v>0</v>
      </c>
      <c r="BL15" s="78"/>
    </row>
    <row r="16" spans="2:106" ht="18" x14ac:dyDescent="0.35">
      <c r="B16" s="70">
        <f t="shared" si="0"/>
        <v>7</v>
      </c>
      <c r="C16" s="43"/>
      <c r="D16" s="42"/>
      <c r="E16" s="43"/>
      <c r="F16" s="35"/>
      <c r="G16" s="43"/>
      <c r="H16" s="49"/>
      <c r="I16" s="50"/>
      <c r="J16" s="51"/>
      <c r="K16" s="43"/>
      <c r="L16" s="45"/>
      <c r="M16" s="50"/>
      <c r="N16" s="50"/>
      <c r="O16" s="51"/>
      <c r="P16" s="43"/>
      <c r="Q16" s="49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1"/>
      <c r="AE16" s="51"/>
      <c r="AF16" s="43"/>
      <c r="AG16" s="50"/>
      <c r="AH16" s="51"/>
      <c r="AI16" s="44"/>
      <c r="AJ16" s="43"/>
      <c r="AK16" s="49"/>
      <c r="AL16" s="50"/>
      <c r="AM16" s="50"/>
      <c r="AN16" s="51"/>
      <c r="AO16" s="51"/>
      <c r="AP16" s="51"/>
      <c r="AQ16" s="43"/>
      <c r="AR16" s="45"/>
      <c r="AS16" s="50"/>
      <c r="AT16" s="50"/>
      <c r="AU16" s="43"/>
      <c r="AV16" s="50"/>
      <c r="AW16" s="50"/>
      <c r="AX16" s="50"/>
      <c r="AY16" s="43"/>
      <c r="AZ16" s="50"/>
      <c r="BA16" s="50"/>
      <c r="BB16" s="52"/>
      <c r="BG16" s="83" t="s">
        <v>61</v>
      </c>
      <c r="BH16" s="83">
        <f>SUM(BH14:BH15)</f>
        <v>0</v>
      </c>
      <c r="BI16" s="83">
        <f>SUM(BI14:BI15)</f>
        <v>0</v>
      </c>
      <c r="BJ16" s="83">
        <f>SUM(BJ14:BJ15)</f>
        <v>0</v>
      </c>
      <c r="BL16" s="84"/>
    </row>
    <row r="17" spans="2:106" x14ac:dyDescent="0.35">
      <c r="B17" s="70">
        <f t="shared" si="0"/>
        <v>8</v>
      </c>
      <c r="C17" s="43"/>
      <c r="D17" s="42"/>
      <c r="E17" s="43"/>
      <c r="F17" s="44"/>
      <c r="G17" s="43"/>
      <c r="H17" s="45"/>
      <c r="I17" s="46"/>
      <c r="J17" s="47"/>
      <c r="K17" s="43"/>
      <c r="L17" s="45"/>
      <c r="M17" s="46"/>
      <c r="N17" s="46"/>
      <c r="O17" s="47"/>
      <c r="P17" s="43"/>
      <c r="Q17" s="45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7"/>
      <c r="AF17" s="43"/>
      <c r="AG17" s="46"/>
      <c r="AH17" s="47"/>
      <c r="AI17" s="44"/>
      <c r="AJ17" s="43"/>
      <c r="AK17" s="45"/>
      <c r="AL17" s="46"/>
      <c r="AM17" s="46"/>
      <c r="AN17" s="47"/>
      <c r="AO17" s="47"/>
      <c r="AP17" s="47"/>
      <c r="AQ17" s="43"/>
      <c r="AR17" s="45"/>
      <c r="AS17" s="46"/>
      <c r="AT17" s="46"/>
      <c r="AU17" s="43"/>
      <c r="AV17" s="46"/>
      <c r="AW17" s="46"/>
      <c r="AX17" s="46"/>
      <c r="AY17" s="43"/>
      <c r="AZ17" s="46"/>
      <c r="BA17" s="46"/>
      <c r="BB17" s="48"/>
      <c r="BG17" s="78"/>
      <c r="BH17" s="78"/>
      <c r="BI17" s="78"/>
      <c r="BJ17" s="78"/>
      <c r="BK17" s="78"/>
      <c r="BL17" s="78"/>
      <c r="BM17" s="78"/>
    </row>
    <row r="18" spans="2:106" x14ac:dyDescent="0.35">
      <c r="B18" s="70">
        <f t="shared" si="0"/>
        <v>9</v>
      </c>
      <c r="C18" s="43"/>
      <c r="D18" s="42"/>
      <c r="E18" s="43"/>
      <c r="F18" s="35"/>
      <c r="G18" s="43"/>
      <c r="H18" s="49"/>
      <c r="I18" s="50"/>
      <c r="J18" s="51"/>
      <c r="K18" s="43"/>
      <c r="L18" s="45"/>
      <c r="M18" s="50"/>
      <c r="N18" s="50"/>
      <c r="O18" s="51"/>
      <c r="P18" s="43"/>
      <c r="Q18" s="49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1"/>
      <c r="AE18" s="51"/>
      <c r="AF18" s="43"/>
      <c r="AG18" s="50"/>
      <c r="AH18" s="51"/>
      <c r="AI18" s="44"/>
      <c r="AJ18" s="43"/>
      <c r="AK18" s="49"/>
      <c r="AL18" s="50"/>
      <c r="AM18" s="50"/>
      <c r="AN18" s="51"/>
      <c r="AO18" s="51"/>
      <c r="AP18" s="51"/>
      <c r="AQ18" s="43"/>
      <c r="AR18" s="45"/>
      <c r="AS18" s="50"/>
      <c r="AT18" s="50"/>
      <c r="AU18" s="43"/>
      <c r="AV18" s="50"/>
      <c r="AW18" s="50"/>
      <c r="AX18" s="50"/>
      <c r="AY18" s="43"/>
      <c r="AZ18" s="50"/>
      <c r="BA18" s="50"/>
      <c r="BB18" s="52"/>
    </row>
    <row r="19" spans="2:106" x14ac:dyDescent="0.35">
      <c r="B19" s="70">
        <f t="shared" si="0"/>
        <v>10</v>
      </c>
      <c r="C19" s="43"/>
      <c r="D19" s="42"/>
      <c r="E19" s="43"/>
      <c r="F19" s="44"/>
      <c r="G19" s="43"/>
      <c r="H19" s="45"/>
      <c r="I19" s="46"/>
      <c r="J19" s="47"/>
      <c r="K19" s="43"/>
      <c r="L19" s="45"/>
      <c r="M19" s="46"/>
      <c r="N19" s="46"/>
      <c r="O19" s="47"/>
      <c r="P19" s="43"/>
      <c r="Q19" s="53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5"/>
      <c r="AE19" s="55"/>
      <c r="AF19" s="43"/>
      <c r="AG19" s="46"/>
      <c r="AH19" s="47"/>
      <c r="AI19" s="44"/>
      <c r="AJ19" s="43"/>
      <c r="AK19" s="45"/>
      <c r="AL19" s="46"/>
      <c r="AM19" s="46"/>
      <c r="AN19" s="47"/>
      <c r="AO19" s="47"/>
      <c r="AP19" s="47"/>
      <c r="AQ19" s="43"/>
      <c r="AR19" s="45"/>
      <c r="AS19" s="46"/>
      <c r="AT19" s="46"/>
      <c r="AU19" s="43"/>
      <c r="AV19" s="46"/>
      <c r="AW19" s="46"/>
      <c r="AX19" s="46"/>
      <c r="AY19" s="43"/>
      <c r="AZ19" s="46"/>
      <c r="BA19" s="46"/>
      <c r="BB19" s="48"/>
    </row>
    <row r="20" spans="2:106" ht="5.15" customHeight="1" x14ac:dyDescent="0.35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G20" s="76"/>
      <c r="BH20" s="78"/>
      <c r="BI20" s="76"/>
      <c r="BJ20" s="78"/>
      <c r="BK20" s="76"/>
      <c r="BL20" s="78"/>
      <c r="BM20" s="76"/>
    </row>
    <row r="21" spans="2:106" x14ac:dyDescent="0.35">
      <c r="B21" s="13"/>
      <c r="C21" s="13"/>
      <c r="E21" s="13"/>
      <c r="F21" s="13"/>
      <c r="H21" s="56">
        <f>SUM(H10:H19)</f>
        <v>0</v>
      </c>
      <c r="I21" s="2">
        <f>SUM(I10:I19)</f>
        <v>0</v>
      </c>
      <c r="J21" s="2">
        <f>SUM(J10:J19)</f>
        <v>0</v>
      </c>
      <c r="L21" s="2"/>
      <c r="M21" s="2">
        <f>SUM(M10:M19)</f>
        <v>0</v>
      </c>
      <c r="N21" s="2">
        <f>SUM(N10:N19)</f>
        <v>0</v>
      </c>
      <c r="O21" s="2">
        <f>SUM(O10:O19)</f>
        <v>0</v>
      </c>
      <c r="P21" s="2"/>
      <c r="Q21" s="2">
        <f t="shared" ref="Q21:AE21" si="1">SUM(Q10:Q19)</f>
        <v>0</v>
      </c>
      <c r="R21" s="2">
        <f t="shared" si="1"/>
        <v>0</v>
      </c>
      <c r="S21" s="2">
        <f t="shared" si="1"/>
        <v>0</v>
      </c>
      <c r="T21" s="2">
        <f t="shared" si="1"/>
        <v>0</v>
      </c>
      <c r="U21" s="2">
        <f t="shared" si="1"/>
        <v>0</v>
      </c>
      <c r="V21" s="2">
        <f t="shared" si="1"/>
        <v>0</v>
      </c>
      <c r="W21" s="2">
        <f t="shared" si="1"/>
        <v>0</v>
      </c>
      <c r="X21" s="2">
        <f t="shared" si="1"/>
        <v>0</v>
      </c>
      <c r="Y21" s="2">
        <f t="shared" si="1"/>
        <v>0</v>
      </c>
      <c r="Z21" s="2">
        <f t="shared" si="1"/>
        <v>0</v>
      </c>
      <c r="AA21" s="2">
        <f t="shared" si="1"/>
        <v>0</v>
      </c>
      <c r="AB21" s="2">
        <f t="shared" si="1"/>
        <v>0</v>
      </c>
      <c r="AC21" s="2">
        <f t="shared" si="1"/>
        <v>0</v>
      </c>
      <c r="AD21" s="2">
        <f t="shared" si="1"/>
        <v>0</v>
      </c>
      <c r="AE21" s="2">
        <f t="shared" si="1"/>
        <v>0</v>
      </c>
      <c r="AG21" s="2">
        <f>SUM(AG10:AG19)</f>
        <v>0</v>
      </c>
      <c r="AH21" s="2">
        <f>SUM(AH10:AH19)</f>
        <v>0</v>
      </c>
      <c r="AI21" s="4">
        <v>54</v>
      </c>
      <c r="AJ21" s="2">
        <f t="shared" ref="AJ21:BB21" si="2">SUM(AJ10:AJ19)</f>
        <v>0</v>
      </c>
      <c r="AK21" s="2">
        <f t="shared" si="2"/>
        <v>0</v>
      </c>
      <c r="AL21" s="2">
        <f t="shared" si="2"/>
        <v>0</v>
      </c>
      <c r="AM21" s="2">
        <f t="shared" si="2"/>
        <v>0</v>
      </c>
      <c r="AN21" s="2">
        <f t="shared" si="2"/>
        <v>0</v>
      </c>
      <c r="AO21" s="2">
        <f t="shared" si="2"/>
        <v>0</v>
      </c>
      <c r="AP21" s="2">
        <f t="shared" si="2"/>
        <v>0</v>
      </c>
      <c r="AQ21" s="2">
        <f t="shared" si="2"/>
        <v>0</v>
      </c>
      <c r="AR21" s="2">
        <f t="shared" si="2"/>
        <v>0</v>
      </c>
      <c r="AS21" s="2">
        <f t="shared" si="2"/>
        <v>0</v>
      </c>
      <c r="AT21" s="2">
        <f t="shared" si="2"/>
        <v>0</v>
      </c>
      <c r="AU21" s="2">
        <f t="shared" si="2"/>
        <v>0</v>
      </c>
      <c r="AV21" s="2">
        <f t="shared" si="2"/>
        <v>0</v>
      </c>
      <c r="AW21" s="2">
        <f t="shared" si="2"/>
        <v>0</v>
      </c>
      <c r="AX21" s="2">
        <f t="shared" si="2"/>
        <v>0</v>
      </c>
      <c r="AY21" s="2">
        <f t="shared" si="2"/>
        <v>0</v>
      </c>
      <c r="AZ21" s="2">
        <f t="shared" si="2"/>
        <v>0</v>
      </c>
      <c r="BA21" s="2">
        <f t="shared" si="2"/>
        <v>0</v>
      </c>
      <c r="BB21" s="2">
        <f t="shared" si="2"/>
        <v>0</v>
      </c>
      <c r="BG21" s="76"/>
      <c r="BH21" s="78"/>
      <c r="BI21" s="76"/>
      <c r="BJ21" s="78"/>
      <c r="BK21" s="76"/>
      <c r="BL21" s="78"/>
      <c r="BM21" s="76"/>
    </row>
    <row r="22" spans="2:106" x14ac:dyDescent="0.35">
      <c r="B22" s="57"/>
      <c r="C22" s="57"/>
      <c r="D22" s="58"/>
      <c r="E22" s="57"/>
      <c r="F22" s="57"/>
      <c r="G22" s="58"/>
      <c r="H22" s="59">
        <f>SUBTOTAL(9,M10:M19)</f>
        <v>0</v>
      </c>
      <c r="I22" s="58">
        <f>+I21*0.0112359550561798</f>
        <v>0</v>
      </c>
      <c r="J22" s="58">
        <f>+J21*0.0112359550561798</f>
        <v>0</v>
      </c>
      <c r="K22" s="58"/>
      <c r="L22" s="60"/>
      <c r="M22" s="60">
        <f>+M21*100/79</f>
        <v>0</v>
      </c>
      <c r="N22" s="60">
        <f t="shared" ref="N22:O22" si="3">+N21*100/79</f>
        <v>0</v>
      </c>
      <c r="O22" s="60">
        <f t="shared" si="3"/>
        <v>0</v>
      </c>
      <c r="P22" s="60"/>
      <c r="Q22" s="60">
        <f>+Q21*100/59</f>
        <v>0</v>
      </c>
      <c r="R22" s="60">
        <f t="shared" ref="R22:AD22" si="4">+R21*100/59</f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  <c r="AA22" s="60">
        <f t="shared" si="4"/>
        <v>0</v>
      </c>
      <c r="AB22" s="60">
        <f t="shared" si="4"/>
        <v>0</v>
      </c>
      <c r="AC22" s="60">
        <f t="shared" si="4"/>
        <v>0</v>
      </c>
      <c r="AD22" s="60">
        <f t="shared" si="4"/>
        <v>0</v>
      </c>
      <c r="AE22" s="60"/>
      <c r="AF22" s="60"/>
      <c r="AG22" s="59">
        <f>+AG21*100/79</f>
        <v>0</v>
      </c>
      <c r="AH22" s="59">
        <f>+AH21*100/79</f>
        <v>0</v>
      </c>
      <c r="AI22" s="61"/>
      <c r="AJ22" s="58"/>
      <c r="AK22" s="59">
        <f>+AK21*100/28</f>
        <v>0</v>
      </c>
      <c r="AL22" s="59">
        <f t="shared" ref="AL22:AP22" si="5">+AL21*100/28</f>
        <v>0</v>
      </c>
      <c r="AM22" s="59">
        <f t="shared" si="5"/>
        <v>0</v>
      </c>
      <c r="AN22" s="59">
        <f t="shared" si="5"/>
        <v>0</v>
      </c>
      <c r="AO22" s="59">
        <f t="shared" si="5"/>
        <v>0</v>
      </c>
      <c r="AP22" s="59">
        <f t="shared" si="5"/>
        <v>0</v>
      </c>
      <c r="AQ22" s="58"/>
      <c r="AR22" s="58"/>
      <c r="AS22" s="59">
        <f>+AS21*1.26582278481013</f>
        <v>0</v>
      </c>
      <c r="AT22" s="59">
        <f>+AT21*1.26582278481013</f>
        <v>0</v>
      </c>
      <c r="AU22" s="58"/>
      <c r="AV22" s="59">
        <f>+AV21*2.04081632653061</f>
        <v>0</v>
      </c>
      <c r="AW22" s="59">
        <f t="shared" ref="AW22:AY22" si="6">+AW21*2.04081632653061</f>
        <v>0</v>
      </c>
      <c r="AX22" s="59">
        <f t="shared" si="6"/>
        <v>0</v>
      </c>
      <c r="AY22" s="59">
        <f t="shared" si="6"/>
        <v>0</v>
      </c>
      <c r="AZ22" s="59">
        <f>+AZ21*3.2258064516129</f>
        <v>0</v>
      </c>
      <c r="BA22" s="59">
        <f t="shared" ref="BA22:BB22" si="7">+BA21*3.2258064516129</f>
        <v>0</v>
      </c>
      <c r="BB22" s="59">
        <f t="shared" si="7"/>
        <v>0</v>
      </c>
      <c r="BC22" s="58"/>
      <c r="BG22" s="76"/>
      <c r="BH22" s="78"/>
      <c r="BI22" s="76"/>
      <c r="BJ22" s="78"/>
      <c r="BK22" s="76"/>
      <c r="BL22" s="78"/>
      <c r="BM22" s="76"/>
    </row>
    <row r="23" spans="2:106" x14ac:dyDescent="0.35">
      <c r="B23" s="13"/>
      <c r="C23" s="13"/>
      <c r="E23" s="13"/>
      <c r="F23" s="13"/>
      <c r="H23" s="56"/>
      <c r="I23" s="101">
        <f>SUM(I21:J21)</f>
        <v>0</v>
      </c>
      <c r="J23" s="101"/>
      <c r="L23" s="2"/>
      <c r="M23" s="101">
        <f>SUM(M21:O21)</f>
        <v>0</v>
      </c>
      <c r="N23" s="101"/>
      <c r="O23" s="101"/>
      <c r="P23" s="2"/>
      <c r="Q23" s="101">
        <f>SUM(Q21:AE21)</f>
        <v>0</v>
      </c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2"/>
      <c r="AG23" s="101">
        <f>SUM(AG21:AH21)</f>
        <v>0</v>
      </c>
      <c r="AH23" s="101"/>
      <c r="AI23" s="4">
        <f>SUM(AJ23:AP23)</f>
        <v>0</v>
      </c>
      <c r="AJ23" s="62"/>
      <c r="AK23" s="102">
        <f>SUM(AK21:AP21)</f>
        <v>0</v>
      </c>
      <c r="AL23" s="102"/>
      <c r="AM23" s="102"/>
      <c r="AN23" s="102"/>
      <c r="AO23" s="102"/>
      <c r="AP23" s="102"/>
      <c r="AR23" s="2"/>
      <c r="AS23" s="101">
        <f>SUM(AS21:AT21)</f>
        <v>0</v>
      </c>
      <c r="AT23" s="101"/>
      <c r="AV23" s="101">
        <f>SUM(AV21:AX21)</f>
        <v>0</v>
      </c>
      <c r="AW23" s="101"/>
      <c r="AX23" s="101"/>
      <c r="AY23" s="63"/>
      <c r="AZ23" s="101">
        <f>SUM(AZ21:BB21)</f>
        <v>0</v>
      </c>
      <c r="BA23" s="101"/>
      <c r="BB23" s="101"/>
      <c r="BG23" s="76"/>
      <c r="BH23" s="78"/>
      <c r="BI23" s="76"/>
      <c r="BJ23" s="78"/>
      <c r="BK23" s="76"/>
      <c r="BL23" s="78"/>
      <c r="BM23" s="76"/>
    </row>
    <row r="24" spans="2:106" x14ac:dyDescent="0.35">
      <c r="B24" s="13"/>
      <c r="C24" s="13"/>
      <c r="E24" s="13"/>
      <c r="F24" s="13"/>
      <c r="H24" s="2"/>
      <c r="I24" s="104">
        <f>+I22+J22</f>
        <v>0</v>
      </c>
      <c r="J24" s="10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"/>
      <c r="AH24" s="2"/>
      <c r="AI24" s="4"/>
      <c r="AJ24" s="64"/>
      <c r="AK24" s="105">
        <f>+AK23*1.12359550561798</f>
        <v>0</v>
      </c>
      <c r="AL24" s="105"/>
      <c r="AM24" s="105"/>
      <c r="AN24" s="105"/>
      <c r="AO24" s="105"/>
      <c r="AP24" s="105"/>
      <c r="AR24" s="2"/>
      <c r="AS24" s="2"/>
      <c r="AT24" s="2"/>
      <c r="AV24" s="107">
        <f>+AV23*100/80</f>
        <v>0</v>
      </c>
      <c r="AW24" s="107"/>
      <c r="AX24" s="107"/>
      <c r="AY24" s="65"/>
      <c r="AZ24" s="107">
        <f>+AZ23*100/80</f>
        <v>0</v>
      </c>
      <c r="BA24" s="107"/>
      <c r="BB24" s="107"/>
      <c r="BG24" s="76"/>
      <c r="BH24" s="78"/>
      <c r="BI24" s="76"/>
      <c r="BJ24" s="78"/>
      <c r="BK24" s="76"/>
      <c r="BL24" s="78"/>
      <c r="BM24" s="76"/>
    </row>
    <row r="25" spans="2:106" x14ac:dyDescent="0.35">
      <c r="B25" s="13"/>
      <c r="C25" s="13"/>
      <c r="E25" s="13"/>
      <c r="F25" s="13"/>
      <c r="H25" s="2"/>
      <c r="I25" s="2"/>
      <c r="J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"/>
      <c r="AH25" s="2"/>
      <c r="AI25" s="4"/>
      <c r="AK25" s="2"/>
      <c r="AL25" s="2"/>
      <c r="AM25" s="2"/>
      <c r="AN25" s="2"/>
      <c r="AO25" s="2"/>
      <c r="AP25" s="2"/>
      <c r="AR25" s="2"/>
      <c r="AS25" s="2"/>
      <c r="AT25" s="2"/>
      <c r="AV25" s="2"/>
      <c r="AW25" s="2"/>
      <c r="AX25" s="2"/>
      <c r="AZ25" s="2"/>
      <c r="BA25" s="2"/>
      <c r="BB25" s="2"/>
      <c r="BD25" s="13"/>
      <c r="BE25" s="13"/>
      <c r="BG25" s="76"/>
      <c r="BH25" s="78"/>
      <c r="BI25" s="76"/>
      <c r="BJ25" s="78"/>
      <c r="BK25" s="76"/>
      <c r="BL25" s="78"/>
      <c r="BM25" s="76"/>
    </row>
    <row r="26" spans="2:106" x14ac:dyDescent="0.35">
      <c r="B26" s="13"/>
      <c r="C26" s="13"/>
      <c r="E26" s="13"/>
      <c r="F26" s="13"/>
      <c r="H26" s="2"/>
      <c r="I26" s="2"/>
      <c r="J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"/>
      <c r="AH26" s="2"/>
      <c r="AI26" s="4"/>
      <c r="AK26" s="2"/>
      <c r="AL26" s="2"/>
      <c r="AM26" s="2"/>
      <c r="AN26" s="2"/>
      <c r="AO26" s="2"/>
      <c r="AP26" s="2"/>
      <c r="AR26" s="2"/>
      <c r="AS26" s="2"/>
      <c r="AT26" s="2"/>
      <c r="AV26" s="2"/>
      <c r="AW26" s="2"/>
      <c r="AX26" s="2"/>
      <c r="AZ26" s="2"/>
      <c r="BA26" s="2"/>
      <c r="BB26" s="2"/>
      <c r="BD26" s="13"/>
      <c r="BE26" s="13"/>
      <c r="BG26" s="76"/>
      <c r="BH26" s="78"/>
      <c r="BI26" s="76"/>
      <c r="BJ26" s="78"/>
      <c r="BK26" s="76"/>
      <c r="BL26" s="78"/>
      <c r="BM26" s="76"/>
    </row>
    <row r="27" spans="2:106" x14ac:dyDescent="0.35">
      <c r="B27" s="2"/>
      <c r="F27" s="2"/>
      <c r="H27" s="2"/>
      <c r="I27" s="2"/>
      <c r="J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"/>
      <c r="AH27" s="2"/>
      <c r="AI27" s="4"/>
      <c r="AK27" s="2"/>
      <c r="AL27" s="2"/>
      <c r="AM27" s="2"/>
      <c r="AN27" s="2"/>
      <c r="AO27" s="2"/>
      <c r="AP27" s="2"/>
      <c r="AR27" s="2"/>
      <c r="AS27" s="2"/>
      <c r="AT27" s="2"/>
      <c r="AV27" s="2"/>
      <c r="AW27" s="2"/>
      <c r="AX27" s="2"/>
      <c r="AZ27" s="2"/>
      <c r="BA27" s="2"/>
      <c r="BB27" s="2"/>
      <c r="BD27" s="13"/>
      <c r="BE27" s="13"/>
      <c r="BG27" s="76"/>
      <c r="BH27" s="78"/>
      <c r="BI27" s="76"/>
      <c r="BJ27" s="78"/>
      <c r="BK27" s="76"/>
      <c r="BL27" s="78"/>
      <c r="BM27" s="76"/>
    </row>
    <row r="28" spans="2:106" ht="31.5" customHeight="1" x14ac:dyDescent="0.35">
      <c r="B28" s="86" t="s">
        <v>2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K28" s="87" t="s">
        <v>3</v>
      </c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D28" s="13"/>
      <c r="BE28" s="13"/>
      <c r="BG28" s="76"/>
      <c r="BH28" s="78"/>
      <c r="BI28" s="76"/>
      <c r="BJ28" s="78"/>
      <c r="BK28" s="76"/>
      <c r="BL28" s="78"/>
      <c r="BM28" s="76"/>
    </row>
    <row r="29" spans="2:106" s="71" customFormat="1" ht="5.15" customHeight="1" x14ac:dyDescent="0.35">
      <c r="B29" s="5"/>
      <c r="C29" s="5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2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2"/>
      <c r="BD29" s="13"/>
      <c r="BE29" s="13"/>
      <c r="BG29" s="76"/>
      <c r="BH29" s="78"/>
      <c r="BI29" s="76"/>
      <c r="BJ29" s="78"/>
      <c r="BK29" s="76"/>
      <c r="BL29" s="78"/>
      <c r="BM29" s="76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4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</row>
    <row r="30" spans="2:106" ht="31" x14ac:dyDescent="0.35">
      <c r="B30" s="88" t="s">
        <v>57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K30" s="87" t="s">
        <v>4</v>
      </c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D30" s="13"/>
      <c r="BE30" s="13"/>
      <c r="BG30" s="76"/>
      <c r="BH30" s="78"/>
      <c r="BI30" s="76"/>
      <c r="BJ30" s="78"/>
      <c r="BK30" s="76"/>
      <c r="BL30" s="78"/>
      <c r="BM30" s="76"/>
    </row>
    <row r="31" spans="2:106" ht="15" thickBot="1" x14ac:dyDescent="0.4">
      <c r="B31" s="2"/>
      <c r="F31" s="2"/>
      <c r="H31" s="2"/>
      <c r="I31" s="2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"/>
      <c r="AH31" s="2"/>
      <c r="AI31" s="4"/>
      <c r="AK31" s="2"/>
      <c r="AL31" s="2"/>
      <c r="AM31" s="2"/>
      <c r="AN31" s="2"/>
      <c r="AO31" s="2"/>
      <c r="AP31" s="2"/>
      <c r="AR31" s="2"/>
      <c r="AS31" s="2"/>
      <c r="AT31" s="2"/>
      <c r="AV31" s="2"/>
      <c r="AW31" s="2"/>
      <c r="AX31" s="2"/>
      <c r="AZ31" s="2"/>
      <c r="BA31" s="2"/>
      <c r="BB31" s="2"/>
      <c r="BG31" s="76"/>
      <c r="BH31" s="78"/>
      <c r="BI31" s="76"/>
      <c r="BJ31" s="78"/>
      <c r="BK31" s="76"/>
      <c r="BL31" s="78"/>
      <c r="BM31" s="76"/>
    </row>
    <row r="32" spans="2:106" ht="15" thickTop="1" x14ac:dyDescent="0.35">
      <c r="B32" s="89" t="s">
        <v>5</v>
      </c>
      <c r="C32" s="90"/>
      <c r="D32" s="90"/>
      <c r="E32" s="90"/>
      <c r="F32" s="90"/>
      <c r="G32" s="90"/>
      <c r="H32" s="90"/>
      <c r="I32" s="90"/>
      <c r="J32" s="90"/>
      <c r="K32" s="90"/>
      <c r="L32" s="8" t="s">
        <v>6</v>
      </c>
      <c r="M32" s="91" t="s">
        <v>6</v>
      </c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8"/>
      <c r="AE32" s="8"/>
      <c r="AF32" s="7"/>
      <c r="AG32" s="90" t="s">
        <v>7</v>
      </c>
      <c r="AH32" s="90"/>
      <c r="AI32" s="9"/>
      <c r="AJ32" s="90"/>
      <c r="AK32" s="90"/>
      <c r="AL32" s="90"/>
      <c r="AM32" s="90"/>
      <c r="AN32" s="90"/>
      <c r="AO32" s="90"/>
      <c r="AP32" s="90"/>
      <c r="AQ32" s="10"/>
      <c r="AR32" s="11"/>
      <c r="AS32" s="90" t="s">
        <v>8</v>
      </c>
      <c r="AT32" s="90"/>
      <c r="AU32" s="90"/>
      <c r="AV32" s="90"/>
      <c r="AW32" s="90"/>
      <c r="AX32" s="90"/>
      <c r="AY32" s="90"/>
      <c r="AZ32" s="90"/>
      <c r="BA32" s="90"/>
      <c r="BB32" s="93"/>
      <c r="BG32" s="76"/>
      <c r="BH32" s="78"/>
      <c r="BI32" s="76"/>
      <c r="BJ32" s="78"/>
      <c r="BK32" s="76"/>
      <c r="BL32" s="78"/>
      <c r="BM32" s="76"/>
    </row>
    <row r="33" spans="2:106" x14ac:dyDescent="0.35">
      <c r="B33" s="12"/>
      <c r="C33" s="13"/>
      <c r="E33" s="13"/>
      <c r="F33" s="13"/>
      <c r="G33" s="13"/>
      <c r="H33" s="13"/>
      <c r="I33" s="13"/>
      <c r="J33" s="13"/>
      <c r="K33" s="13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  <c r="AH33" s="15"/>
      <c r="AI33" s="16"/>
      <c r="AJ33" s="13"/>
      <c r="AK33" s="13"/>
      <c r="AL33" s="13"/>
      <c r="AM33" s="13"/>
      <c r="AN33" s="13"/>
      <c r="AO33" s="13"/>
      <c r="AP33" s="13"/>
      <c r="AQ33" s="13"/>
      <c r="AR33" s="2"/>
      <c r="AS33" s="2"/>
      <c r="AT33" s="2"/>
      <c r="AU33" s="13"/>
      <c r="AV33" s="13"/>
      <c r="AW33" s="2"/>
      <c r="AX33" s="2"/>
      <c r="AY33" s="13"/>
      <c r="AZ33" s="2"/>
      <c r="BA33" s="2"/>
      <c r="BB33" s="17"/>
      <c r="BG33" s="76"/>
      <c r="BH33" s="78"/>
      <c r="BI33" s="76"/>
      <c r="BJ33" s="78"/>
      <c r="BK33" s="76"/>
      <c r="BL33" s="78"/>
      <c r="BM33" s="76"/>
    </row>
    <row r="34" spans="2:106" x14ac:dyDescent="0.35">
      <c r="B34" s="94" t="s">
        <v>58</v>
      </c>
      <c r="C34" s="13"/>
      <c r="D34" s="67"/>
      <c r="E34" s="13"/>
      <c r="F34" s="96" t="s">
        <v>9</v>
      </c>
      <c r="G34" s="13"/>
      <c r="H34" s="98" t="s">
        <v>10</v>
      </c>
      <c r="I34" s="96" t="s">
        <v>11</v>
      </c>
      <c r="J34" s="96"/>
      <c r="K34" s="13"/>
      <c r="L34" s="18" t="s">
        <v>12</v>
      </c>
      <c r="M34" s="100" t="s">
        <v>13</v>
      </c>
      <c r="N34" s="100"/>
      <c r="O34" s="100"/>
      <c r="P34" s="14"/>
      <c r="Q34" s="100" t="s">
        <v>14</v>
      </c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8"/>
      <c r="AE34" s="18"/>
      <c r="AF34" s="14"/>
      <c r="AG34" s="103"/>
      <c r="AH34" s="103"/>
      <c r="AI34" s="19"/>
      <c r="AJ34" s="15"/>
      <c r="AK34" s="92" t="s">
        <v>15</v>
      </c>
      <c r="AL34" s="92"/>
      <c r="AM34" s="92"/>
      <c r="AN34" s="92"/>
      <c r="AO34" s="92"/>
      <c r="AP34" s="92"/>
      <c r="AQ34" s="20"/>
      <c r="AR34" s="21"/>
      <c r="AS34" s="92" t="s">
        <v>16</v>
      </c>
      <c r="AT34" s="92"/>
      <c r="AU34" s="20"/>
      <c r="AV34" s="92" t="s">
        <v>17</v>
      </c>
      <c r="AW34" s="92"/>
      <c r="AX34" s="92"/>
      <c r="AY34" s="20"/>
      <c r="AZ34" s="92" t="s">
        <v>18</v>
      </c>
      <c r="BA34" s="92"/>
      <c r="BB34" s="106"/>
    </row>
    <row r="35" spans="2:106" ht="98.5" thickBot="1" x14ac:dyDescent="0.4">
      <c r="B35" s="95"/>
      <c r="C35" s="22"/>
      <c r="D35" s="68" t="s">
        <v>54</v>
      </c>
      <c r="E35" s="22"/>
      <c r="F35" s="97"/>
      <c r="G35" s="22"/>
      <c r="H35" s="99"/>
      <c r="I35" s="23" t="s">
        <v>19</v>
      </c>
      <c r="J35" s="23" t="s">
        <v>20</v>
      </c>
      <c r="K35" s="22"/>
      <c r="L35" s="25"/>
      <c r="M35" s="23" t="s">
        <v>6</v>
      </c>
      <c r="N35" s="23" t="s">
        <v>21</v>
      </c>
      <c r="O35" s="23" t="s">
        <v>22</v>
      </c>
      <c r="P35" s="24"/>
      <c r="Q35" s="26" t="s">
        <v>23</v>
      </c>
      <c r="R35" s="26" t="s">
        <v>24</v>
      </c>
      <c r="S35" s="27" t="s">
        <v>25</v>
      </c>
      <c r="T35" s="26" t="s">
        <v>26</v>
      </c>
      <c r="U35" s="26" t="s">
        <v>27</v>
      </c>
      <c r="V35" s="26" t="s">
        <v>28</v>
      </c>
      <c r="W35" s="26" t="s">
        <v>29</v>
      </c>
      <c r="X35" s="26" t="s">
        <v>30</v>
      </c>
      <c r="Y35" s="26" t="s">
        <v>31</v>
      </c>
      <c r="Z35" s="26" t="s">
        <v>32</v>
      </c>
      <c r="AA35" s="26" t="s">
        <v>0</v>
      </c>
      <c r="AB35" s="26" t="s">
        <v>1</v>
      </c>
      <c r="AC35" s="26" t="s">
        <v>33</v>
      </c>
      <c r="AD35" s="26" t="s">
        <v>34</v>
      </c>
      <c r="AE35" s="26" t="s">
        <v>35</v>
      </c>
      <c r="AF35" s="28"/>
      <c r="AG35" s="23" t="s">
        <v>36</v>
      </c>
      <c r="AH35" s="23" t="s">
        <v>37</v>
      </c>
      <c r="AI35" s="29" t="s">
        <v>38</v>
      </c>
      <c r="AJ35" s="24"/>
      <c r="AK35" s="23" t="s">
        <v>40</v>
      </c>
      <c r="AL35" s="23" t="s">
        <v>41</v>
      </c>
      <c r="AM35" s="23" t="s">
        <v>39</v>
      </c>
      <c r="AN35" s="23" t="s">
        <v>42</v>
      </c>
      <c r="AO35" s="23" t="s">
        <v>43</v>
      </c>
      <c r="AP35" s="23" t="s">
        <v>44</v>
      </c>
      <c r="AQ35" s="24"/>
      <c r="AR35" s="30"/>
      <c r="AS35" s="23" t="s">
        <v>45</v>
      </c>
      <c r="AT35" s="23" t="s">
        <v>46</v>
      </c>
      <c r="AU35" s="24"/>
      <c r="AV35" s="31" t="s">
        <v>47</v>
      </c>
      <c r="AW35" s="31" t="s">
        <v>48</v>
      </c>
      <c r="AX35" s="31" t="s">
        <v>49</v>
      </c>
      <c r="AY35" s="24"/>
      <c r="AZ35" s="31" t="s">
        <v>50</v>
      </c>
      <c r="BA35" s="31" t="s">
        <v>51</v>
      </c>
      <c r="BB35" s="32" t="s">
        <v>52</v>
      </c>
    </row>
    <row r="36" spans="2:106" ht="15" thickTop="1" x14ac:dyDescent="0.35">
      <c r="B36" s="69">
        <v>1</v>
      </c>
      <c r="C36" s="34"/>
      <c r="D36" s="33"/>
      <c r="E36" s="34"/>
      <c r="F36" s="35"/>
      <c r="G36" s="34"/>
      <c r="H36" s="36"/>
      <c r="I36" s="37"/>
      <c r="J36" s="38"/>
      <c r="K36" s="34"/>
      <c r="L36" s="39"/>
      <c r="M36" s="37"/>
      <c r="N36" s="37"/>
      <c r="O36" s="38"/>
      <c r="P36" s="34"/>
      <c r="Q36" s="36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8"/>
      <c r="AE36" s="38"/>
      <c r="AF36" s="34"/>
      <c r="AG36" s="37"/>
      <c r="AH36" s="38"/>
      <c r="AI36" s="40"/>
      <c r="AJ36" s="34"/>
      <c r="AK36" s="36"/>
      <c r="AL36" s="37"/>
      <c r="AM36" s="37"/>
      <c r="AN36" s="38"/>
      <c r="AO36" s="38"/>
      <c r="AP36" s="38"/>
      <c r="AQ36" s="34"/>
      <c r="AR36" s="39"/>
      <c r="AS36" s="37"/>
      <c r="AT36" s="37"/>
      <c r="AU36" s="34"/>
      <c r="AV36" s="37"/>
      <c r="AW36" s="37"/>
      <c r="AX36" s="37"/>
      <c r="AY36" s="34"/>
      <c r="AZ36" s="37"/>
      <c r="BA36" s="37"/>
      <c r="BB36" s="41"/>
    </row>
    <row r="37" spans="2:106" x14ac:dyDescent="0.35">
      <c r="B37" s="70">
        <f>+B36+1</f>
        <v>2</v>
      </c>
      <c r="C37" s="43"/>
      <c r="D37" s="42"/>
      <c r="E37" s="43"/>
      <c r="F37" s="44"/>
      <c r="G37" s="43"/>
      <c r="H37" s="45"/>
      <c r="I37" s="46"/>
      <c r="J37" s="47"/>
      <c r="K37" s="43"/>
      <c r="L37" s="45"/>
      <c r="M37" s="46"/>
      <c r="N37" s="46"/>
      <c r="O37" s="47"/>
      <c r="P37" s="43"/>
      <c r="Q37" s="45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7"/>
      <c r="AE37" s="47"/>
      <c r="AF37" s="43"/>
      <c r="AG37" s="46"/>
      <c r="AH37" s="47"/>
      <c r="AI37" s="44"/>
      <c r="AJ37" s="43"/>
      <c r="AK37" s="45"/>
      <c r="AL37" s="46"/>
      <c r="AM37" s="46"/>
      <c r="AN37" s="47"/>
      <c r="AO37" s="47"/>
      <c r="AP37" s="47"/>
      <c r="AQ37" s="43"/>
      <c r="AR37" s="45"/>
      <c r="AS37" s="46"/>
      <c r="AT37" s="46"/>
      <c r="AU37" s="43"/>
      <c r="AV37" s="46"/>
      <c r="AW37" s="46"/>
      <c r="AX37" s="46"/>
      <c r="AY37" s="43"/>
      <c r="AZ37" s="46"/>
      <c r="BA37" s="46"/>
      <c r="BB37" s="48"/>
    </row>
    <row r="38" spans="2:106" x14ac:dyDescent="0.35">
      <c r="B38" s="70">
        <f t="shared" ref="B38:B45" si="8">+B37+1</f>
        <v>3</v>
      </c>
      <c r="C38" s="43"/>
      <c r="D38" s="42"/>
      <c r="E38" s="43"/>
      <c r="F38" s="35"/>
      <c r="G38" s="43"/>
      <c r="H38" s="49"/>
      <c r="I38" s="50"/>
      <c r="J38" s="51"/>
      <c r="K38" s="43"/>
      <c r="L38" s="45"/>
      <c r="M38" s="50"/>
      <c r="N38" s="50"/>
      <c r="O38" s="51"/>
      <c r="P38" s="43"/>
      <c r="Q38" s="49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1"/>
      <c r="AE38" s="51"/>
      <c r="AF38" s="43"/>
      <c r="AG38" s="50"/>
      <c r="AH38" s="51"/>
      <c r="AI38" s="44"/>
      <c r="AJ38" s="43"/>
      <c r="AK38" s="49"/>
      <c r="AL38" s="50"/>
      <c r="AM38" s="50"/>
      <c r="AN38" s="51"/>
      <c r="AO38" s="51"/>
      <c r="AP38" s="51"/>
      <c r="AQ38" s="43"/>
      <c r="AR38" s="45"/>
      <c r="AS38" s="50"/>
      <c r="AT38" s="50"/>
      <c r="AU38" s="43"/>
      <c r="AV38" s="50"/>
      <c r="AW38" s="50"/>
      <c r="AX38" s="50"/>
      <c r="AY38" s="43"/>
      <c r="AZ38" s="50"/>
      <c r="BA38" s="50"/>
      <c r="BB38" s="52"/>
    </row>
    <row r="39" spans="2:106" x14ac:dyDescent="0.35">
      <c r="B39" s="70">
        <f t="shared" si="8"/>
        <v>4</v>
      </c>
      <c r="C39" s="43"/>
      <c r="D39" s="42"/>
      <c r="E39" s="43"/>
      <c r="F39" s="44"/>
      <c r="G39" s="43"/>
      <c r="H39" s="45"/>
      <c r="I39" s="46"/>
      <c r="J39" s="47"/>
      <c r="K39" s="43"/>
      <c r="L39" s="45"/>
      <c r="M39" s="46"/>
      <c r="N39" s="46"/>
      <c r="O39" s="47"/>
      <c r="P39" s="43"/>
      <c r="Q39" s="45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7"/>
      <c r="AE39" s="47"/>
      <c r="AF39" s="43"/>
      <c r="AG39" s="46"/>
      <c r="AH39" s="47"/>
      <c r="AI39" s="44"/>
      <c r="AJ39" s="43"/>
      <c r="AK39" s="45"/>
      <c r="AL39" s="46"/>
      <c r="AM39" s="46"/>
      <c r="AN39" s="47"/>
      <c r="AO39" s="47"/>
      <c r="AP39" s="47"/>
      <c r="AQ39" s="43"/>
      <c r="AR39" s="45"/>
      <c r="AS39" s="46"/>
      <c r="AT39" s="46"/>
      <c r="AU39" s="43"/>
      <c r="AV39" s="46"/>
      <c r="AW39" s="46"/>
      <c r="AX39" s="46"/>
      <c r="AY39" s="43"/>
      <c r="AZ39" s="46"/>
      <c r="BA39" s="46"/>
      <c r="BB39" s="48"/>
    </row>
    <row r="40" spans="2:106" x14ac:dyDescent="0.35">
      <c r="B40" s="70">
        <f t="shared" si="8"/>
        <v>5</v>
      </c>
      <c r="C40" s="43"/>
      <c r="D40" s="42"/>
      <c r="E40" s="43"/>
      <c r="F40" s="35"/>
      <c r="G40" s="43"/>
      <c r="H40" s="49"/>
      <c r="I40" s="50"/>
      <c r="J40" s="51"/>
      <c r="K40" s="43"/>
      <c r="L40" s="45"/>
      <c r="M40" s="50"/>
      <c r="N40" s="50"/>
      <c r="O40" s="51"/>
      <c r="P40" s="43"/>
      <c r="Q40" s="49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1"/>
      <c r="AE40" s="51"/>
      <c r="AF40" s="43"/>
      <c r="AG40" s="50"/>
      <c r="AH40" s="51"/>
      <c r="AI40" s="44"/>
      <c r="AJ40" s="43"/>
      <c r="AK40" s="49"/>
      <c r="AL40" s="50"/>
      <c r="AM40" s="50"/>
      <c r="AN40" s="51"/>
      <c r="AO40" s="51"/>
      <c r="AP40" s="51"/>
      <c r="AQ40" s="43"/>
      <c r="AR40" s="45"/>
      <c r="AS40" s="50"/>
      <c r="AT40" s="50"/>
      <c r="AU40" s="43"/>
      <c r="AV40" s="50"/>
      <c r="AW40" s="50"/>
      <c r="AX40" s="50"/>
      <c r="AY40" s="43"/>
      <c r="AZ40" s="50"/>
      <c r="BA40" s="50"/>
      <c r="BB40" s="52"/>
    </row>
    <row r="41" spans="2:106" x14ac:dyDescent="0.35">
      <c r="B41" s="70">
        <f t="shared" si="8"/>
        <v>6</v>
      </c>
      <c r="C41" s="43"/>
      <c r="D41" s="42"/>
      <c r="E41" s="43"/>
      <c r="F41" s="44"/>
      <c r="G41" s="43"/>
      <c r="H41" s="45"/>
      <c r="I41" s="46"/>
      <c r="J41" s="47"/>
      <c r="K41" s="43"/>
      <c r="L41" s="45"/>
      <c r="M41" s="46"/>
      <c r="N41" s="46"/>
      <c r="O41" s="47"/>
      <c r="P41" s="43"/>
      <c r="Q41" s="45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7"/>
      <c r="AE41" s="47"/>
      <c r="AF41" s="43"/>
      <c r="AG41" s="46"/>
      <c r="AH41" s="47"/>
      <c r="AI41" s="44"/>
      <c r="AJ41" s="43"/>
      <c r="AK41" s="45"/>
      <c r="AL41" s="46"/>
      <c r="AM41" s="46"/>
      <c r="AN41" s="47"/>
      <c r="AO41" s="47"/>
      <c r="AP41" s="47"/>
      <c r="AQ41" s="43"/>
      <c r="AR41" s="45"/>
      <c r="AS41" s="46"/>
      <c r="AT41" s="46"/>
      <c r="AU41" s="43"/>
      <c r="AV41" s="46"/>
      <c r="AW41" s="46"/>
      <c r="AX41" s="46"/>
      <c r="AY41" s="43"/>
      <c r="AZ41" s="46"/>
      <c r="BA41" s="46"/>
      <c r="BB41" s="48"/>
    </row>
    <row r="42" spans="2:106" x14ac:dyDescent="0.35">
      <c r="B42" s="70">
        <f t="shared" si="8"/>
        <v>7</v>
      </c>
      <c r="C42" s="43"/>
      <c r="D42" s="42"/>
      <c r="E42" s="43"/>
      <c r="F42" s="35"/>
      <c r="G42" s="43"/>
      <c r="H42" s="49"/>
      <c r="I42" s="50"/>
      <c r="J42" s="51"/>
      <c r="K42" s="43"/>
      <c r="L42" s="45"/>
      <c r="M42" s="50"/>
      <c r="N42" s="50"/>
      <c r="O42" s="51"/>
      <c r="P42" s="43"/>
      <c r="Q42" s="49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1"/>
      <c r="AE42" s="51"/>
      <c r="AF42" s="43"/>
      <c r="AG42" s="50"/>
      <c r="AH42" s="51"/>
      <c r="AI42" s="44"/>
      <c r="AJ42" s="43"/>
      <c r="AK42" s="49"/>
      <c r="AL42" s="50"/>
      <c r="AM42" s="50"/>
      <c r="AN42" s="51"/>
      <c r="AO42" s="51"/>
      <c r="AP42" s="51"/>
      <c r="AQ42" s="43"/>
      <c r="AR42" s="45"/>
      <c r="AS42" s="50"/>
      <c r="AT42" s="50"/>
      <c r="AU42" s="43"/>
      <c r="AV42" s="50"/>
      <c r="AW42" s="50"/>
      <c r="AX42" s="50"/>
      <c r="AY42" s="43"/>
      <c r="AZ42" s="50"/>
      <c r="BA42" s="50"/>
      <c r="BB42" s="52"/>
    </row>
    <row r="43" spans="2:106" x14ac:dyDescent="0.35">
      <c r="B43" s="70">
        <f t="shared" si="8"/>
        <v>8</v>
      </c>
      <c r="C43" s="43"/>
      <c r="D43" s="42"/>
      <c r="E43" s="43"/>
      <c r="F43" s="44"/>
      <c r="G43" s="43"/>
      <c r="H43" s="45"/>
      <c r="I43" s="46"/>
      <c r="J43" s="47"/>
      <c r="K43" s="43"/>
      <c r="L43" s="45"/>
      <c r="M43" s="46"/>
      <c r="N43" s="46"/>
      <c r="O43" s="47"/>
      <c r="P43" s="43"/>
      <c r="Q43" s="45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7"/>
      <c r="AE43" s="47"/>
      <c r="AF43" s="43"/>
      <c r="AG43" s="46"/>
      <c r="AH43" s="47"/>
      <c r="AI43" s="44"/>
      <c r="AJ43" s="43"/>
      <c r="AK43" s="45"/>
      <c r="AL43" s="46"/>
      <c r="AM43" s="46"/>
      <c r="AN43" s="47"/>
      <c r="AO43" s="47"/>
      <c r="AP43" s="47"/>
      <c r="AQ43" s="43"/>
      <c r="AR43" s="45"/>
      <c r="AS43" s="46"/>
      <c r="AT43" s="46"/>
      <c r="AU43" s="43"/>
      <c r="AV43" s="46"/>
      <c r="AW43" s="46"/>
      <c r="AX43" s="46"/>
      <c r="AY43" s="43"/>
      <c r="AZ43" s="46"/>
      <c r="BA43" s="46"/>
      <c r="BB43" s="48"/>
    </row>
    <row r="44" spans="2:106" x14ac:dyDescent="0.35">
      <c r="B44" s="70">
        <f t="shared" si="8"/>
        <v>9</v>
      </c>
      <c r="C44" s="43"/>
      <c r="D44" s="42"/>
      <c r="E44" s="43"/>
      <c r="F44" s="35"/>
      <c r="G44" s="43"/>
      <c r="H44" s="49"/>
      <c r="I44" s="50"/>
      <c r="J44" s="51"/>
      <c r="K44" s="43"/>
      <c r="L44" s="45"/>
      <c r="M44" s="50"/>
      <c r="N44" s="50"/>
      <c r="O44" s="51"/>
      <c r="P44" s="43"/>
      <c r="Q44" s="49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1"/>
      <c r="AE44" s="51"/>
      <c r="AF44" s="43"/>
      <c r="AG44" s="50"/>
      <c r="AH44" s="51"/>
      <c r="AI44" s="44"/>
      <c r="AJ44" s="43"/>
      <c r="AK44" s="49"/>
      <c r="AL44" s="50"/>
      <c r="AM44" s="50"/>
      <c r="AN44" s="51"/>
      <c r="AO44" s="51"/>
      <c r="AP44" s="51"/>
      <c r="AQ44" s="43"/>
      <c r="AR44" s="45"/>
      <c r="AS44" s="50"/>
      <c r="AT44" s="50"/>
      <c r="AU44" s="43"/>
      <c r="AV44" s="50"/>
      <c r="AW44" s="50"/>
      <c r="AX44" s="50"/>
      <c r="AY44" s="43"/>
      <c r="AZ44" s="50"/>
      <c r="BA44" s="50"/>
      <c r="BB44" s="52"/>
    </row>
    <row r="45" spans="2:106" x14ac:dyDescent="0.35">
      <c r="B45" s="70">
        <f t="shared" si="8"/>
        <v>10</v>
      </c>
      <c r="C45" s="43"/>
      <c r="D45" s="42"/>
      <c r="E45" s="43"/>
      <c r="F45" s="44"/>
      <c r="G45" s="43"/>
      <c r="H45" s="45"/>
      <c r="I45" s="46"/>
      <c r="J45" s="47"/>
      <c r="K45" s="43"/>
      <c r="L45" s="45"/>
      <c r="M45" s="46"/>
      <c r="N45" s="46"/>
      <c r="O45" s="47"/>
      <c r="P45" s="43"/>
      <c r="Q45" s="53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/>
      <c r="AE45" s="55"/>
      <c r="AF45" s="43"/>
      <c r="AG45" s="46"/>
      <c r="AH45" s="47"/>
      <c r="AI45" s="44"/>
      <c r="AJ45" s="43"/>
      <c r="AK45" s="45"/>
      <c r="AL45" s="46"/>
      <c r="AM45" s="46"/>
      <c r="AN45" s="47"/>
      <c r="AO45" s="47"/>
      <c r="AP45" s="47"/>
      <c r="AQ45" s="43"/>
      <c r="AR45" s="45"/>
      <c r="AS45" s="46"/>
      <c r="AT45" s="46"/>
      <c r="AU45" s="43"/>
      <c r="AV45" s="46"/>
      <c r="AW45" s="46"/>
      <c r="AX45" s="46"/>
      <c r="AY45" s="43"/>
      <c r="AZ45" s="46"/>
      <c r="BA45" s="46"/>
      <c r="BB45" s="48"/>
    </row>
    <row r="46" spans="2:106" x14ac:dyDescent="0.35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</row>
    <row r="47" spans="2:106" x14ac:dyDescent="0.35">
      <c r="B47" s="13"/>
      <c r="C47" s="13"/>
      <c r="E47" s="13"/>
      <c r="F47" s="13"/>
      <c r="H47" s="56">
        <f>SUM(H36:H45)</f>
        <v>0</v>
      </c>
      <c r="I47" s="2">
        <f>SUM(I36:I45)</f>
        <v>0</v>
      </c>
      <c r="J47" s="2">
        <f>SUM(J36:J45)</f>
        <v>0</v>
      </c>
      <c r="L47" s="2"/>
      <c r="M47" s="2">
        <f>SUM(M36:M45)</f>
        <v>0</v>
      </c>
      <c r="N47" s="2">
        <f>SUM(N36:N45)</f>
        <v>0</v>
      </c>
      <c r="O47" s="2">
        <f>SUM(O36:O45)</f>
        <v>0</v>
      </c>
      <c r="P47" s="2"/>
      <c r="Q47" s="2">
        <f t="shared" ref="Q47:AE47" si="9">SUM(Q36:Q45)</f>
        <v>0</v>
      </c>
      <c r="R47" s="2">
        <f t="shared" si="9"/>
        <v>0</v>
      </c>
      <c r="S47" s="2">
        <f t="shared" si="9"/>
        <v>0</v>
      </c>
      <c r="T47" s="2">
        <f t="shared" si="9"/>
        <v>0</v>
      </c>
      <c r="U47" s="2">
        <f t="shared" si="9"/>
        <v>0</v>
      </c>
      <c r="V47" s="2">
        <f t="shared" si="9"/>
        <v>0</v>
      </c>
      <c r="W47" s="2">
        <f t="shared" si="9"/>
        <v>0</v>
      </c>
      <c r="X47" s="2">
        <f t="shared" si="9"/>
        <v>0</v>
      </c>
      <c r="Y47" s="2">
        <f t="shared" si="9"/>
        <v>0</v>
      </c>
      <c r="Z47" s="2">
        <f t="shared" si="9"/>
        <v>0</v>
      </c>
      <c r="AA47" s="2">
        <f t="shared" si="9"/>
        <v>0</v>
      </c>
      <c r="AB47" s="2">
        <f t="shared" si="9"/>
        <v>0</v>
      </c>
      <c r="AC47" s="2">
        <f t="shared" si="9"/>
        <v>0</v>
      </c>
      <c r="AD47" s="2">
        <f t="shared" si="9"/>
        <v>0</v>
      </c>
      <c r="AE47" s="2">
        <f t="shared" si="9"/>
        <v>0</v>
      </c>
      <c r="AG47" s="2">
        <f>SUM(AG36:AG45)</f>
        <v>0</v>
      </c>
      <c r="AH47" s="2">
        <f>SUM(AH36:AH45)</f>
        <v>0</v>
      </c>
      <c r="AI47" s="4">
        <v>54</v>
      </c>
      <c r="AJ47" s="2">
        <f t="shared" ref="AJ47:BB47" si="10">SUM(AJ36:AJ45)</f>
        <v>0</v>
      </c>
      <c r="AK47" s="2">
        <f t="shared" si="10"/>
        <v>0</v>
      </c>
      <c r="AL47" s="2">
        <f t="shared" si="10"/>
        <v>0</v>
      </c>
      <c r="AM47" s="2">
        <f t="shared" si="10"/>
        <v>0</v>
      </c>
      <c r="AN47" s="2">
        <f t="shared" si="10"/>
        <v>0</v>
      </c>
      <c r="AO47" s="2">
        <f t="shared" si="10"/>
        <v>0</v>
      </c>
      <c r="AP47" s="2">
        <f t="shared" si="10"/>
        <v>0</v>
      </c>
      <c r="AQ47" s="2">
        <f t="shared" si="10"/>
        <v>0</v>
      </c>
      <c r="AR47" s="2">
        <f t="shared" si="10"/>
        <v>0</v>
      </c>
      <c r="AS47" s="2">
        <f t="shared" si="10"/>
        <v>0</v>
      </c>
      <c r="AT47" s="2">
        <f t="shared" si="10"/>
        <v>0</v>
      </c>
      <c r="AU47" s="2">
        <f t="shared" si="10"/>
        <v>0</v>
      </c>
      <c r="AV47" s="2">
        <f t="shared" si="10"/>
        <v>0</v>
      </c>
      <c r="AW47" s="2">
        <f t="shared" si="10"/>
        <v>0</v>
      </c>
      <c r="AX47" s="2">
        <f t="shared" si="10"/>
        <v>0</v>
      </c>
      <c r="AY47" s="2">
        <f t="shared" si="10"/>
        <v>0</v>
      </c>
      <c r="AZ47" s="2">
        <f t="shared" si="10"/>
        <v>0</v>
      </c>
      <c r="BA47" s="2">
        <f t="shared" si="10"/>
        <v>0</v>
      </c>
      <c r="BB47" s="2">
        <f t="shared" si="10"/>
        <v>0</v>
      </c>
    </row>
    <row r="48" spans="2:106" s="71" customFormat="1" x14ac:dyDescent="0.35">
      <c r="B48" s="57"/>
      <c r="C48" s="57"/>
      <c r="D48" s="58"/>
      <c r="E48" s="57"/>
      <c r="F48" s="57"/>
      <c r="G48" s="58"/>
      <c r="H48" s="59">
        <f>SUBTOTAL(9,M36:M45)</f>
        <v>0</v>
      </c>
      <c r="I48" s="58">
        <f>+I47*0.0112359550561798</f>
        <v>0</v>
      </c>
      <c r="J48" s="58">
        <f>+J47*0.0112359550561798</f>
        <v>0</v>
      </c>
      <c r="K48" s="58"/>
      <c r="L48" s="60"/>
      <c r="M48" s="60">
        <f>+M47*100/79</f>
        <v>0</v>
      </c>
      <c r="N48" s="60">
        <f t="shared" ref="N48:O48" si="11">+N47*100/79</f>
        <v>0</v>
      </c>
      <c r="O48" s="60">
        <f t="shared" si="11"/>
        <v>0</v>
      </c>
      <c r="P48" s="60"/>
      <c r="Q48" s="60">
        <f>+Q47*100/59</f>
        <v>0</v>
      </c>
      <c r="R48" s="60">
        <f t="shared" ref="R48:AD48" si="12">+R47*100/59</f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60">
        <f t="shared" si="12"/>
        <v>0</v>
      </c>
      <c r="AA48" s="60">
        <f t="shared" si="12"/>
        <v>0</v>
      </c>
      <c r="AB48" s="60">
        <f t="shared" si="12"/>
        <v>0</v>
      </c>
      <c r="AC48" s="60">
        <f t="shared" si="12"/>
        <v>0</v>
      </c>
      <c r="AD48" s="60">
        <f t="shared" si="12"/>
        <v>0</v>
      </c>
      <c r="AE48" s="60"/>
      <c r="AF48" s="60"/>
      <c r="AG48" s="59">
        <f>+AG47*100/79</f>
        <v>0</v>
      </c>
      <c r="AH48" s="59">
        <f>+AH47*100/79</f>
        <v>0</v>
      </c>
      <c r="AI48" s="61"/>
      <c r="AJ48" s="58"/>
      <c r="AK48" s="59">
        <f>+AK47*100/28</f>
        <v>0</v>
      </c>
      <c r="AL48" s="59">
        <f t="shared" ref="AL48:AP48" si="13">+AL47*100/28</f>
        <v>0</v>
      </c>
      <c r="AM48" s="59">
        <f t="shared" si="13"/>
        <v>0</v>
      </c>
      <c r="AN48" s="59">
        <f t="shared" si="13"/>
        <v>0</v>
      </c>
      <c r="AO48" s="59">
        <f t="shared" si="13"/>
        <v>0</v>
      </c>
      <c r="AP48" s="59">
        <f t="shared" si="13"/>
        <v>0</v>
      </c>
      <c r="AQ48" s="58"/>
      <c r="AR48" s="58"/>
      <c r="AS48" s="59">
        <f>+AS47*1.26582278481013</f>
        <v>0</v>
      </c>
      <c r="AT48" s="59">
        <f>+AT47*1.26582278481013</f>
        <v>0</v>
      </c>
      <c r="AU48" s="58"/>
      <c r="AV48" s="59">
        <f>+AV47*2.04081632653061</f>
        <v>0</v>
      </c>
      <c r="AW48" s="59">
        <f t="shared" ref="AW48:AY48" si="14">+AW47*2.04081632653061</f>
        <v>0</v>
      </c>
      <c r="AX48" s="59">
        <f t="shared" si="14"/>
        <v>0</v>
      </c>
      <c r="AY48" s="59">
        <f t="shared" si="14"/>
        <v>0</v>
      </c>
      <c r="AZ48" s="59">
        <f>+AZ47*3.2258064516129</f>
        <v>0</v>
      </c>
      <c r="BA48" s="59">
        <f t="shared" ref="BA48:BB48" si="15">+BA47*3.2258064516129</f>
        <v>0</v>
      </c>
      <c r="BB48" s="59">
        <f t="shared" si="15"/>
        <v>0</v>
      </c>
      <c r="BC48" s="2"/>
      <c r="BD48" s="2"/>
      <c r="BE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4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</row>
    <row r="49" spans="2:106" s="71" customFormat="1" x14ac:dyDescent="0.35">
      <c r="B49" s="13"/>
      <c r="C49" s="13"/>
      <c r="D49" s="3"/>
      <c r="E49" s="13"/>
      <c r="F49" s="13"/>
      <c r="G49" s="2"/>
      <c r="H49" s="56"/>
      <c r="I49" s="101">
        <f>SUM(I47:J47)</f>
        <v>0</v>
      </c>
      <c r="J49" s="101"/>
      <c r="K49" s="2"/>
      <c r="L49" s="2"/>
      <c r="M49" s="101">
        <f>SUM(M47:O47)</f>
        <v>0</v>
      </c>
      <c r="N49" s="101"/>
      <c r="O49" s="101"/>
      <c r="P49" s="2"/>
      <c r="Q49" s="101">
        <f>SUM(Q47:AE47)</f>
        <v>0</v>
      </c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2"/>
      <c r="AF49" s="2"/>
      <c r="AG49" s="101">
        <f>SUM(AG47:AH47)</f>
        <v>0</v>
      </c>
      <c r="AH49" s="101"/>
      <c r="AI49" s="4">
        <f>SUM(AJ49:AP49)</f>
        <v>0</v>
      </c>
      <c r="AJ49" s="2"/>
      <c r="AK49" s="101">
        <f>SUM(AK47:AP47)</f>
        <v>0</v>
      </c>
      <c r="AL49" s="101"/>
      <c r="AM49" s="101"/>
      <c r="AN49" s="101"/>
      <c r="AO49" s="101"/>
      <c r="AP49" s="101"/>
      <c r="AQ49" s="2"/>
      <c r="AR49" s="2"/>
      <c r="AS49" s="101">
        <f>SUM(AS47:AT47)</f>
        <v>0</v>
      </c>
      <c r="AT49" s="101"/>
      <c r="AU49" s="2"/>
      <c r="AV49" s="101">
        <f>SUM(AV47:AX47)</f>
        <v>0</v>
      </c>
      <c r="AW49" s="101"/>
      <c r="AX49" s="101"/>
      <c r="AY49" s="63"/>
      <c r="AZ49" s="101">
        <f>SUM(AZ47:BB47)</f>
        <v>0</v>
      </c>
      <c r="BA49" s="101"/>
      <c r="BB49" s="101"/>
      <c r="BC49" s="2"/>
      <c r="BD49" s="2"/>
      <c r="BE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4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</row>
    <row r="50" spans="2:106" s="71" customFormat="1" x14ac:dyDescent="0.35">
      <c r="B50" s="13"/>
      <c r="C50" s="13"/>
      <c r="D50" s="3"/>
      <c r="E50" s="13"/>
      <c r="F50" s="13"/>
      <c r="G50" s="2"/>
      <c r="H50" s="2"/>
      <c r="I50" s="104">
        <f>+I48+J48</f>
        <v>0</v>
      </c>
      <c r="J50" s="10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4"/>
      <c r="AJ50" s="72"/>
      <c r="AK50" s="107">
        <f>+AK49*1.12359550561798</f>
        <v>0</v>
      </c>
      <c r="AL50" s="107"/>
      <c r="AM50" s="107"/>
      <c r="AN50" s="107"/>
      <c r="AO50" s="107"/>
      <c r="AP50" s="107"/>
      <c r="AQ50" s="2"/>
      <c r="AR50" s="2"/>
      <c r="AS50" s="2"/>
      <c r="AT50" s="2"/>
      <c r="AU50" s="2"/>
      <c r="AV50" s="107">
        <f>+AV49*100/80</f>
        <v>0</v>
      </c>
      <c r="AW50" s="107"/>
      <c r="AX50" s="107"/>
      <c r="AY50" s="65"/>
      <c r="AZ50" s="107">
        <f>+AZ49*100/80</f>
        <v>0</v>
      </c>
      <c r="BA50" s="107"/>
      <c r="BB50" s="107"/>
      <c r="BC50" s="2"/>
      <c r="BD50" s="2"/>
      <c r="BE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4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</row>
    <row r="51" spans="2:106" s="71" customFormat="1" x14ac:dyDescent="0.35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4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4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</row>
    <row r="52" spans="2:106" x14ac:dyDescent="0.35">
      <c r="B52" s="2"/>
      <c r="F52" s="2"/>
      <c r="H52" s="2"/>
      <c r="I52" s="2"/>
      <c r="J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G52" s="2"/>
      <c r="AH52" s="2"/>
      <c r="AI52" s="4"/>
      <c r="AK52" s="2"/>
      <c r="AL52" s="2"/>
      <c r="AM52" s="2"/>
      <c r="AN52" s="2"/>
      <c r="AO52" s="2"/>
      <c r="AP52" s="2"/>
      <c r="AR52" s="2"/>
      <c r="AS52" s="2"/>
      <c r="AT52" s="2"/>
      <c r="AV52" s="2"/>
      <c r="AW52" s="2"/>
      <c r="AX52" s="2"/>
      <c r="AZ52" s="2"/>
      <c r="BA52" s="2"/>
      <c r="BB52" s="2"/>
    </row>
    <row r="53" spans="2:106" ht="31.5" customHeight="1" x14ac:dyDescent="0.35">
      <c r="B53" s="86" t="s">
        <v>2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K53" s="87" t="s">
        <v>53</v>
      </c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</row>
    <row r="54" spans="2:106" s="71" customFormat="1" ht="5.15" customHeight="1" x14ac:dyDescent="0.35">
      <c r="B54" s="5"/>
      <c r="C54" s="5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2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2"/>
      <c r="BD54" s="2"/>
      <c r="BE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4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</row>
    <row r="55" spans="2:106" ht="31" x14ac:dyDescent="0.35">
      <c r="B55" s="88" t="s">
        <v>57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K55" s="87" t="s">
        <v>4</v>
      </c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</row>
    <row r="56" spans="2:106" ht="15" thickBot="1" x14ac:dyDescent="0.4">
      <c r="B56" s="2"/>
      <c r="F56" s="2"/>
      <c r="H56" s="2"/>
      <c r="I56" s="2"/>
      <c r="J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G56" s="2"/>
      <c r="AH56" s="2"/>
      <c r="AI56" s="4"/>
      <c r="AK56" s="2"/>
      <c r="AL56" s="2"/>
      <c r="AM56" s="2"/>
      <c r="AN56" s="2"/>
      <c r="AO56" s="2"/>
      <c r="AP56" s="2"/>
      <c r="AR56" s="2"/>
      <c r="AS56" s="2"/>
      <c r="AT56" s="2"/>
      <c r="AV56" s="2"/>
      <c r="AW56" s="2"/>
      <c r="AX56" s="2"/>
      <c r="AZ56" s="2"/>
      <c r="BA56" s="2"/>
      <c r="BB56" s="2"/>
    </row>
    <row r="57" spans="2:106" ht="15" thickTop="1" x14ac:dyDescent="0.35">
      <c r="B57" s="89" t="s">
        <v>5</v>
      </c>
      <c r="C57" s="90"/>
      <c r="D57" s="90"/>
      <c r="E57" s="90"/>
      <c r="F57" s="90"/>
      <c r="G57" s="90"/>
      <c r="H57" s="90"/>
      <c r="I57" s="90"/>
      <c r="J57" s="90"/>
      <c r="K57" s="90"/>
      <c r="L57" s="8" t="s">
        <v>6</v>
      </c>
      <c r="M57" s="91" t="s">
        <v>6</v>
      </c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8"/>
      <c r="AE57" s="8"/>
      <c r="AF57" s="7"/>
      <c r="AG57" s="90" t="s">
        <v>7</v>
      </c>
      <c r="AH57" s="90"/>
      <c r="AI57" s="9"/>
      <c r="AJ57" s="90"/>
      <c r="AK57" s="90"/>
      <c r="AL57" s="90"/>
      <c r="AM57" s="90"/>
      <c r="AN57" s="90"/>
      <c r="AO57" s="90"/>
      <c r="AP57" s="90"/>
      <c r="AQ57" s="10"/>
      <c r="AR57" s="11"/>
      <c r="AS57" s="90" t="s">
        <v>8</v>
      </c>
      <c r="AT57" s="90"/>
      <c r="AU57" s="90"/>
      <c r="AV57" s="90"/>
      <c r="AW57" s="90"/>
      <c r="AX57" s="90"/>
      <c r="AY57" s="90"/>
      <c r="AZ57" s="90"/>
      <c r="BA57" s="90"/>
      <c r="BB57" s="93"/>
    </row>
    <row r="58" spans="2:106" x14ac:dyDescent="0.35">
      <c r="B58" s="12"/>
      <c r="C58" s="13"/>
      <c r="E58" s="13"/>
      <c r="F58" s="13"/>
      <c r="G58" s="13"/>
      <c r="H58" s="13"/>
      <c r="I58" s="13"/>
      <c r="J58" s="13"/>
      <c r="K58" s="13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5"/>
      <c r="AH58" s="15"/>
      <c r="AI58" s="16"/>
      <c r="AJ58" s="13"/>
      <c r="AK58" s="13"/>
      <c r="AL58" s="13"/>
      <c r="AM58" s="13"/>
      <c r="AN58" s="13"/>
      <c r="AO58" s="13"/>
      <c r="AP58" s="13"/>
      <c r="AQ58" s="13"/>
      <c r="AR58" s="2"/>
      <c r="AS58" s="2"/>
      <c r="AT58" s="2"/>
      <c r="AU58" s="13"/>
      <c r="AV58" s="13"/>
      <c r="AW58" s="2"/>
      <c r="AX58" s="2"/>
      <c r="AY58" s="13"/>
      <c r="AZ58" s="2"/>
      <c r="BA58" s="2"/>
      <c r="BB58" s="17"/>
    </row>
    <row r="59" spans="2:106" x14ac:dyDescent="0.35">
      <c r="B59" s="94" t="s">
        <v>58</v>
      </c>
      <c r="C59" s="13"/>
      <c r="D59" s="67"/>
      <c r="E59" s="13"/>
      <c r="F59" s="96" t="s">
        <v>9</v>
      </c>
      <c r="G59" s="13"/>
      <c r="H59" s="98" t="s">
        <v>10</v>
      </c>
      <c r="I59" s="96" t="s">
        <v>11</v>
      </c>
      <c r="J59" s="96"/>
      <c r="K59" s="13"/>
      <c r="L59" s="18" t="s">
        <v>12</v>
      </c>
      <c r="M59" s="100" t="s">
        <v>13</v>
      </c>
      <c r="N59" s="100"/>
      <c r="O59" s="100"/>
      <c r="P59" s="14"/>
      <c r="Q59" s="100" t="s">
        <v>14</v>
      </c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8"/>
      <c r="AE59" s="18"/>
      <c r="AF59" s="14"/>
      <c r="AG59" s="103"/>
      <c r="AH59" s="103"/>
      <c r="AI59" s="19"/>
      <c r="AJ59" s="15"/>
      <c r="AK59" s="92" t="s">
        <v>15</v>
      </c>
      <c r="AL59" s="92"/>
      <c r="AM59" s="92"/>
      <c r="AN59" s="92"/>
      <c r="AO59" s="92"/>
      <c r="AP59" s="92"/>
      <c r="AQ59" s="20"/>
      <c r="AR59" s="21"/>
      <c r="AS59" s="92" t="s">
        <v>16</v>
      </c>
      <c r="AT59" s="92"/>
      <c r="AU59" s="20"/>
      <c r="AV59" s="92" t="s">
        <v>17</v>
      </c>
      <c r="AW59" s="92"/>
      <c r="AX59" s="92"/>
      <c r="AY59" s="20"/>
      <c r="AZ59" s="92" t="s">
        <v>18</v>
      </c>
      <c r="BA59" s="92"/>
      <c r="BB59" s="106"/>
    </row>
    <row r="60" spans="2:106" ht="98.5" thickBot="1" x14ac:dyDescent="0.4">
      <c r="B60" s="95"/>
      <c r="C60" s="22"/>
      <c r="D60" s="68" t="s">
        <v>54</v>
      </c>
      <c r="E60" s="22"/>
      <c r="F60" s="97"/>
      <c r="G60" s="22"/>
      <c r="H60" s="99"/>
      <c r="I60" s="23" t="s">
        <v>19</v>
      </c>
      <c r="J60" s="23" t="s">
        <v>20</v>
      </c>
      <c r="K60" s="22"/>
      <c r="L60" s="25"/>
      <c r="M60" s="23" t="s">
        <v>6</v>
      </c>
      <c r="N60" s="23" t="s">
        <v>21</v>
      </c>
      <c r="O60" s="23" t="s">
        <v>22</v>
      </c>
      <c r="P60" s="24"/>
      <c r="Q60" s="26" t="s">
        <v>23</v>
      </c>
      <c r="R60" s="26" t="s">
        <v>24</v>
      </c>
      <c r="S60" s="27" t="s">
        <v>25</v>
      </c>
      <c r="T60" s="26" t="s">
        <v>26</v>
      </c>
      <c r="U60" s="26" t="s">
        <v>27</v>
      </c>
      <c r="V60" s="26" t="s">
        <v>28</v>
      </c>
      <c r="W60" s="26" t="s">
        <v>29</v>
      </c>
      <c r="X60" s="26" t="s">
        <v>30</v>
      </c>
      <c r="Y60" s="26" t="s">
        <v>31</v>
      </c>
      <c r="Z60" s="26" t="s">
        <v>32</v>
      </c>
      <c r="AA60" s="26" t="s">
        <v>0</v>
      </c>
      <c r="AB60" s="26" t="s">
        <v>1</v>
      </c>
      <c r="AC60" s="26" t="s">
        <v>33</v>
      </c>
      <c r="AD60" s="26" t="s">
        <v>34</v>
      </c>
      <c r="AE60" s="26" t="s">
        <v>35</v>
      </c>
      <c r="AF60" s="28"/>
      <c r="AG60" s="23" t="s">
        <v>36</v>
      </c>
      <c r="AH60" s="23" t="s">
        <v>37</v>
      </c>
      <c r="AI60" s="29" t="s">
        <v>38</v>
      </c>
      <c r="AJ60" s="24"/>
      <c r="AK60" s="23" t="s">
        <v>40</v>
      </c>
      <c r="AL60" s="23" t="s">
        <v>41</v>
      </c>
      <c r="AM60" s="23" t="s">
        <v>39</v>
      </c>
      <c r="AN60" s="23" t="s">
        <v>42</v>
      </c>
      <c r="AO60" s="23" t="s">
        <v>43</v>
      </c>
      <c r="AP60" s="23" t="s">
        <v>44</v>
      </c>
      <c r="AQ60" s="24"/>
      <c r="AR60" s="30"/>
      <c r="AS60" s="23" t="s">
        <v>45</v>
      </c>
      <c r="AT60" s="23" t="s">
        <v>46</v>
      </c>
      <c r="AU60" s="24"/>
      <c r="AV60" s="31" t="s">
        <v>47</v>
      </c>
      <c r="AW60" s="31" t="s">
        <v>48</v>
      </c>
      <c r="AX60" s="31" t="s">
        <v>49</v>
      </c>
      <c r="AY60" s="24"/>
      <c r="AZ60" s="31" t="s">
        <v>50</v>
      </c>
      <c r="BA60" s="31" t="s">
        <v>51</v>
      </c>
      <c r="BB60" s="32" t="s">
        <v>52</v>
      </c>
    </row>
    <row r="61" spans="2:106" ht="15" thickTop="1" x14ac:dyDescent="0.35">
      <c r="B61" s="69">
        <v>1</v>
      </c>
      <c r="C61" s="34"/>
      <c r="D61" s="33"/>
      <c r="E61" s="34"/>
      <c r="F61" s="35"/>
      <c r="G61" s="34"/>
      <c r="H61" s="36"/>
      <c r="I61" s="37"/>
      <c r="J61" s="38"/>
      <c r="K61" s="34"/>
      <c r="L61" s="39"/>
      <c r="M61" s="37"/>
      <c r="N61" s="37"/>
      <c r="O61" s="38"/>
      <c r="P61" s="34"/>
      <c r="Q61" s="36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8"/>
      <c r="AE61" s="38"/>
      <c r="AF61" s="34"/>
      <c r="AG61" s="37"/>
      <c r="AH61" s="38"/>
      <c r="AI61" s="40"/>
      <c r="AJ61" s="34"/>
      <c r="AK61" s="36"/>
      <c r="AL61" s="37"/>
      <c r="AM61" s="37"/>
      <c r="AN61" s="38"/>
      <c r="AO61" s="38"/>
      <c r="AP61" s="38"/>
      <c r="AQ61" s="34"/>
      <c r="AR61" s="39"/>
      <c r="AS61" s="37"/>
      <c r="AT61" s="37"/>
      <c r="AU61" s="34"/>
      <c r="AV61" s="37"/>
      <c r="AW61" s="37"/>
      <c r="AX61" s="37"/>
      <c r="AY61" s="34"/>
      <c r="AZ61" s="37"/>
      <c r="BA61" s="37"/>
      <c r="BB61" s="41"/>
    </row>
    <row r="62" spans="2:106" x14ac:dyDescent="0.35">
      <c r="B62" s="70">
        <f>+B61+1</f>
        <v>2</v>
      </c>
      <c r="C62" s="43"/>
      <c r="D62" s="42"/>
      <c r="E62" s="43"/>
      <c r="F62" s="44"/>
      <c r="G62" s="43"/>
      <c r="H62" s="45"/>
      <c r="I62" s="46"/>
      <c r="J62" s="47"/>
      <c r="K62" s="43"/>
      <c r="L62" s="45"/>
      <c r="M62" s="46"/>
      <c r="N62" s="46"/>
      <c r="O62" s="47"/>
      <c r="P62" s="43"/>
      <c r="Q62" s="45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7"/>
      <c r="AE62" s="47"/>
      <c r="AF62" s="43"/>
      <c r="AG62" s="46"/>
      <c r="AH62" s="47"/>
      <c r="AI62" s="44"/>
      <c r="AJ62" s="43"/>
      <c r="AK62" s="45"/>
      <c r="AL62" s="46"/>
      <c r="AM62" s="46"/>
      <c r="AN62" s="47"/>
      <c r="AO62" s="47"/>
      <c r="AP62" s="47"/>
      <c r="AQ62" s="43"/>
      <c r="AR62" s="45"/>
      <c r="AS62" s="46"/>
      <c r="AT62" s="46"/>
      <c r="AU62" s="43"/>
      <c r="AV62" s="46"/>
      <c r="AW62" s="46"/>
      <c r="AX62" s="46"/>
      <c r="AY62" s="43"/>
      <c r="AZ62" s="46"/>
      <c r="BA62" s="46"/>
      <c r="BB62" s="48"/>
    </row>
    <row r="63" spans="2:106" x14ac:dyDescent="0.35">
      <c r="B63" s="70">
        <f t="shared" ref="B63:B70" si="16">+B62+1</f>
        <v>3</v>
      </c>
      <c r="C63" s="43"/>
      <c r="D63" s="42"/>
      <c r="E63" s="43"/>
      <c r="F63" s="35"/>
      <c r="G63" s="43"/>
      <c r="H63" s="49"/>
      <c r="I63" s="50"/>
      <c r="J63" s="51"/>
      <c r="K63" s="43"/>
      <c r="L63" s="45"/>
      <c r="M63" s="50"/>
      <c r="N63" s="50"/>
      <c r="O63" s="51"/>
      <c r="P63" s="43"/>
      <c r="Q63" s="49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1"/>
      <c r="AE63" s="51"/>
      <c r="AF63" s="43"/>
      <c r="AG63" s="50"/>
      <c r="AH63" s="51"/>
      <c r="AI63" s="44"/>
      <c r="AJ63" s="43"/>
      <c r="AK63" s="49"/>
      <c r="AL63" s="50"/>
      <c r="AM63" s="50"/>
      <c r="AN63" s="51"/>
      <c r="AO63" s="51"/>
      <c r="AP63" s="51"/>
      <c r="AQ63" s="43"/>
      <c r="AR63" s="45"/>
      <c r="AS63" s="50"/>
      <c r="AT63" s="50"/>
      <c r="AU63" s="43"/>
      <c r="AV63" s="50"/>
      <c r="AW63" s="50"/>
      <c r="AX63" s="50"/>
      <c r="AY63" s="43"/>
      <c r="AZ63" s="50"/>
      <c r="BA63" s="50"/>
      <c r="BB63" s="52"/>
    </row>
    <row r="64" spans="2:106" x14ac:dyDescent="0.35">
      <c r="B64" s="70">
        <f t="shared" si="16"/>
        <v>4</v>
      </c>
      <c r="C64" s="43"/>
      <c r="D64" s="42"/>
      <c r="E64" s="43"/>
      <c r="F64" s="44"/>
      <c r="G64" s="43"/>
      <c r="H64" s="45"/>
      <c r="I64" s="46"/>
      <c r="J64" s="47"/>
      <c r="K64" s="43"/>
      <c r="L64" s="45"/>
      <c r="M64" s="46"/>
      <c r="N64" s="46"/>
      <c r="O64" s="47"/>
      <c r="P64" s="43"/>
      <c r="Q64" s="45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7"/>
      <c r="AE64" s="47"/>
      <c r="AF64" s="43"/>
      <c r="AG64" s="46"/>
      <c r="AH64" s="47"/>
      <c r="AI64" s="44"/>
      <c r="AJ64" s="43"/>
      <c r="AK64" s="45"/>
      <c r="AL64" s="46"/>
      <c r="AM64" s="46"/>
      <c r="AN64" s="47"/>
      <c r="AO64" s="47"/>
      <c r="AP64" s="47"/>
      <c r="AQ64" s="43"/>
      <c r="AR64" s="45"/>
      <c r="AS64" s="46"/>
      <c r="AT64" s="46"/>
      <c r="AU64" s="43"/>
      <c r="AV64" s="46"/>
      <c r="AW64" s="46"/>
      <c r="AX64" s="46"/>
      <c r="AY64" s="43"/>
      <c r="AZ64" s="46"/>
      <c r="BA64" s="46"/>
      <c r="BB64" s="48"/>
    </row>
    <row r="65" spans="2:106" x14ac:dyDescent="0.35">
      <c r="B65" s="70">
        <f t="shared" si="16"/>
        <v>5</v>
      </c>
      <c r="C65" s="43"/>
      <c r="D65" s="42"/>
      <c r="E65" s="43"/>
      <c r="F65" s="35"/>
      <c r="G65" s="43"/>
      <c r="H65" s="49"/>
      <c r="I65" s="50"/>
      <c r="J65" s="51"/>
      <c r="K65" s="43"/>
      <c r="L65" s="45"/>
      <c r="M65" s="50"/>
      <c r="N65" s="50"/>
      <c r="O65" s="51"/>
      <c r="P65" s="43"/>
      <c r="Q65" s="49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1"/>
      <c r="AE65" s="51"/>
      <c r="AF65" s="43"/>
      <c r="AG65" s="50"/>
      <c r="AH65" s="51"/>
      <c r="AI65" s="44"/>
      <c r="AJ65" s="43"/>
      <c r="AK65" s="49"/>
      <c r="AL65" s="50"/>
      <c r="AM65" s="50"/>
      <c r="AN65" s="51"/>
      <c r="AO65" s="51"/>
      <c r="AP65" s="51"/>
      <c r="AQ65" s="43"/>
      <c r="AR65" s="45"/>
      <c r="AS65" s="50"/>
      <c r="AT65" s="50"/>
      <c r="AU65" s="43"/>
      <c r="AV65" s="50"/>
      <c r="AW65" s="50"/>
      <c r="AX65" s="50"/>
      <c r="AY65" s="43"/>
      <c r="AZ65" s="50"/>
      <c r="BA65" s="50"/>
      <c r="BB65" s="52"/>
    </row>
    <row r="66" spans="2:106" x14ac:dyDescent="0.35">
      <c r="B66" s="70">
        <f t="shared" si="16"/>
        <v>6</v>
      </c>
      <c r="C66" s="43"/>
      <c r="D66" s="42"/>
      <c r="E66" s="43"/>
      <c r="F66" s="44"/>
      <c r="G66" s="43"/>
      <c r="H66" s="45"/>
      <c r="I66" s="46"/>
      <c r="J66" s="47"/>
      <c r="K66" s="43"/>
      <c r="L66" s="45"/>
      <c r="M66" s="46"/>
      <c r="N66" s="46"/>
      <c r="O66" s="47"/>
      <c r="P66" s="43"/>
      <c r="Q66" s="45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7"/>
      <c r="AE66" s="47"/>
      <c r="AF66" s="43"/>
      <c r="AG66" s="46"/>
      <c r="AH66" s="47"/>
      <c r="AI66" s="44"/>
      <c r="AJ66" s="43"/>
      <c r="AK66" s="45"/>
      <c r="AL66" s="46"/>
      <c r="AM66" s="46"/>
      <c r="AN66" s="47"/>
      <c r="AO66" s="47"/>
      <c r="AP66" s="47"/>
      <c r="AQ66" s="43"/>
      <c r="AR66" s="45"/>
      <c r="AS66" s="46"/>
      <c r="AT66" s="46"/>
      <c r="AU66" s="43"/>
      <c r="AV66" s="46"/>
      <c r="AW66" s="46"/>
      <c r="AX66" s="46"/>
      <c r="AY66" s="43"/>
      <c r="AZ66" s="46"/>
      <c r="BA66" s="46"/>
      <c r="BB66" s="48"/>
    </row>
    <row r="67" spans="2:106" x14ac:dyDescent="0.35">
      <c r="B67" s="70">
        <f t="shared" si="16"/>
        <v>7</v>
      </c>
      <c r="C67" s="43"/>
      <c r="D67" s="42"/>
      <c r="E67" s="43"/>
      <c r="F67" s="35"/>
      <c r="G67" s="43"/>
      <c r="H67" s="49"/>
      <c r="I67" s="50"/>
      <c r="J67" s="51"/>
      <c r="K67" s="43"/>
      <c r="L67" s="45"/>
      <c r="M67" s="50"/>
      <c r="N67" s="50"/>
      <c r="O67" s="51"/>
      <c r="P67" s="43"/>
      <c r="Q67" s="49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1"/>
      <c r="AE67" s="51"/>
      <c r="AF67" s="43"/>
      <c r="AG67" s="50"/>
      <c r="AH67" s="51"/>
      <c r="AI67" s="44"/>
      <c r="AJ67" s="43"/>
      <c r="AK67" s="49"/>
      <c r="AL67" s="50"/>
      <c r="AM67" s="50"/>
      <c r="AN67" s="51"/>
      <c r="AO67" s="51"/>
      <c r="AP67" s="51"/>
      <c r="AQ67" s="43"/>
      <c r="AR67" s="45"/>
      <c r="AS67" s="50"/>
      <c r="AT67" s="50"/>
      <c r="AU67" s="43"/>
      <c r="AV67" s="50"/>
      <c r="AW67" s="50"/>
      <c r="AX67" s="50"/>
      <c r="AY67" s="43"/>
      <c r="AZ67" s="50"/>
      <c r="BA67" s="50"/>
      <c r="BB67" s="52"/>
    </row>
    <row r="68" spans="2:106" x14ac:dyDescent="0.35">
      <c r="B68" s="70">
        <f t="shared" si="16"/>
        <v>8</v>
      </c>
      <c r="C68" s="43"/>
      <c r="D68" s="42"/>
      <c r="E68" s="43"/>
      <c r="F68" s="44"/>
      <c r="G68" s="43"/>
      <c r="H68" s="45"/>
      <c r="I68" s="46"/>
      <c r="J68" s="47"/>
      <c r="K68" s="43"/>
      <c r="L68" s="45"/>
      <c r="M68" s="46"/>
      <c r="N68" s="46"/>
      <c r="O68" s="47"/>
      <c r="P68" s="43"/>
      <c r="Q68" s="45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7"/>
      <c r="AE68" s="47"/>
      <c r="AF68" s="43"/>
      <c r="AG68" s="46"/>
      <c r="AH68" s="47"/>
      <c r="AI68" s="44"/>
      <c r="AJ68" s="43"/>
      <c r="AK68" s="45"/>
      <c r="AL68" s="46"/>
      <c r="AM68" s="46"/>
      <c r="AN68" s="47"/>
      <c r="AO68" s="47"/>
      <c r="AP68" s="47"/>
      <c r="AQ68" s="43"/>
      <c r="AR68" s="45"/>
      <c r="AS68" s="46"/>
      <c r="AT68" s="46"/>
      <c r="AU68" s="43"/>
      <c r="AV68" s="46"/>
      <c r="AW68" s="46"/>
      <c r="AX68" s="46"/>
      <c r="AY68" s="43"/>
      <c r="AZ68" s="46"/>
      <c r="BA68" s="46"/>
      <c r="BB68" s="48"/>
    </row>
    <row r="69" spans="2:106" x14ac:dyDescent="0.35">
      <c r="B69" s="70">
        <f t="shared" si="16"/>
        <v>9</v>
      </c>
      <c r="C69" s="43"/>
      <c r="D69" s="42"/>
      <c r="E69" s="43"/>
      <c r="F69" s="35"/>
      <c r="G69" s="43"/>
      <c r="H69" s="49"/>
      <c r="I69" s="50"/>
      <c r="J69" s="51"/>
      <c r="K69" s="43"/>
      <c r="L69" s="45"/>
      <c r="M69" s="50"/>
      <c r="N69" s="50"/>
      <c r="O69" s="51"/>
      <c r="P69" s="43"/>
      <c r="Q69" s="49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1"/>
      <c r="AE69" s="51"/>
      <c r="AF69" s="43"/>
      <c r="AG69" s="50"/>
      <c r="AH69" s="51"/>
      <c r="AI69" s="44"/>
      <c r="AJ69" s="43"/>
      <c r="AK69" s="49"/>
      <c r="AL69" s="50"/>
      <c r="AM69" s="50"/>
      <c r="AN69" s="51"/>
      <c r="AO69" s="51"/>
      <c r="AP69" s="51"/>
      <c r="AQ69" s="43"/>
      <c r="AR69" s="45"/>
      <c r="AS69" s="50"/>
      <c r="AT69" s="50"/>
      <c r="AU69" s="43"/>
      <c r="AV69" s="50"/>
      <c r="AW69" s="50"/>
      <c r="AX69" s="50"/>
      <c r="AY69" s="43"/>
      <c r="AZ69" s="50"/>
      <c r="BA69" s="50"/>
      <c r="BB69" s="52"/>
    </row>
    <row r="70" spans="2:106" x14ac:dyDescent="0.35">
      <c r="B70" s="70">
        <f t="shared" si="16"/>
        <v>10</v>
      </c>
      <c r="C70" s="43"/>
      <c r="D70" s="42"/>
      <c r="E70" s="43"/>
      <c r="F70" s="44"/>
      <c r="G70" s="43"/>
      <c r="H70" s="45"/>
      <c r="I70" s="46"/>
      <c r="J70" s="47"/>
      <c r="K70" s="43"/>
      <c r="L70" s="45"/>
      <c r="M70" s="46"/>
      <c r="N70" s="46"/>
      <c r="O70" s="47"/>
      <c r="P70" s="43"/>
      <c r="Q70" s="53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5"/>
      <c r="AE70" s="55"/>
      <c r="AF70" s="43"/>
      <c r="AG70" s="46"/>
      <c r="AH70" s="47"/>
      <c r="AI70" s="44"/>
      <c r="AJ70" s="43"/>
      <c r="AK70" s="45"/>
      <c r="AL70" s="46"/>
      <c r="AM70" s="46"/>
      <c r="AN70" s="47"/>
      <c r="AO70" s="47"/>
      <c r="AP70" s="47"/>
      <c r="AQ70" s="43"/>
      <c r="AR70" s="45"/>
      <c r="AS70" s="46"/>
      <c r="AT70" s="46"/>
      <c r="AU70" s="43"/>
      <c r="AV70" s="46"/>
      <c r="AW70" s="46"/>
      <c r="AX70" s="46"/>
      <c r="AY70" s="43"/>
      <c r="AZ70" s="46"/>
      <c r="BA70" s="46"/>
      <c r="BB70" s="48"/>
    </row>
    <row r="71" spans="2:106" x14ac:dyDescent="0.3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</row>
    <row r="72" spans="2:106" s="71" customFormat="1" x14ac:dyDescent="0.35">
      <c r="B72" s="13"/>
      <c r="C72" s="13"/>
      <c r="D72" s="3"/>
      <c r="E72" s="13"/>
      <c r="F72" s="13"/>
      <c r="G72" s="2"/>
      <c r="H72" s="56">
        <f>SUM(H61:H70)</f>
        <v>0</v>
      </c>
      <c r="I72" s="2">
        <f>SUM(I61:I70)</f>
        <v>0</v>
      </c>
      <c r="J72" s="2">
        <f>SUM(J61:J70)</f>
        <v>0</v>
      </c>
      <c r="K72" s="2"/>
      <c r="L72" s="2"/>
      <c r="M72" s="2">
        <f>SUM(M61:M70)</f>
        <v>0</v>
      </c>
      <c r="N72" s="2">
        <f>SUM(N61:N70)</f>
        <v>0</v>
      </c>
      <c r="O72" s="2">
        <f>SUM(O61:O70)</f>
        <v>0</v>
      </c>
      <c r="P72" s="2"/>
      <c r="Q72" s="2">
        <f t="shared" ref="Q72:AE72" si="17">SUM(Q61:Q70)</f>
        <v>0</v>
      </c>
      <c r="R72" s="2">
        <f t="shared" si="17"/>
        <v>0</v>
      </c>
      <c r="S72" s="2">
        <f t="shared" si="17"/>
        <v>0</v>
      </c>
      <c r="T72" s="2">
        <f t="shared" si="17"/>
        <v>0</v>
      </c>
      <c r="U72" s="2">
        <f t="shared" si="17"/>
        <v>0</v>
      </c>
      <c r="V72" s="2">
        <f t="shared" si="17"/>
        <v>0</v>
      </c>
      <c r="W72" s="2">
        <f t="shared" si="17"/>
        <v>0</v>
      </c>
      <c r="X72" s="2">
        <f t="shared" si="17"/>
        <v>0</v>
      </c>
      <c r="Y72" s="2">
        <f t="shared" si="17"/>
        <v>0</v>
      </c>
      <c r="Z72" s="2">
        <f t="shared" si="17"/>
        <v>0</v>
      </c>
      <c r="AA72" s="2">
        <f t="shared" si="17"/>
        <v>0</v>
      </c>
      <c r="AB72" s="2">
        <f t="shared" si="17"/>
        <v>0</v>
      </c>
      <c r="AC72" s="2">
        <f t="shared" si="17"/>
        <v>0</v>
      </c>
      <c r="AD72" s="2">
        <f t="shared" si="17"/>
        <v>0</v>
      </c>
      <c r="AE72" s="2">
        <f t="shared" si="17"/>
        <v>0</v>
      </c>
      <c r="AF72" s="2"/>
      <c r="AG72" s="2">
        <f>SUM(AG61:AG70)</f>
        <v>0</v>
      </c>
      <c r="AH72" s="2">
        <f>SUM(AH61:AH70)</f>
        <v>0</v>
      </c>
      <c r="AI72" s="4">
        <v>54</v>
      </c>
      <c r="AJ72" s="2">
        <f t="shared" ref="AJ72:BB72" si="18">SUM(AJ61:AJ70)</f>
        <v>0</v>
      </c>
      <c r="AK72" s="2">
        <f t="shared" si="18"/>
        <v>0</v>
      </c>
      <c r="AL72" s="2">
        <f t="shared" si="18"/>
        <v>0</v>
      </c>
      <c r="AM72" s="2">
        <f t="shared" si="18"/>
        <v>0</v>
      </c>
      <c r="AN72" s="2">
        <f t="shared" si="18"/>
        <v>0</v>
      </c>
      <c r="AO72" s="2">
        <f t="shared" si="18"/>
        <v>0</v>
      </c>
      <c r="AP72" s="2">
        <f t="shared" si="18"/>
        <v>0</v>
      </c>
      <c r="AQ72" s="2">
        <f t="shared" si="18"/>
        <v>0</v>
      </c>
      <c r="AR72" s="2">
        <f t="shared" si="18"/>
        <v>0</v>
      </c>
      <c r="AS72" s="2">
        <f t="shared" si="18"/>
        <v>0</v>
      </c>
      <c r="AT72" s="2">
        <f t="shared" si="18"/>
        <v>0</v>
      </c>
      <c r="AU72" s="2">
        <f t="shared" si="18"/>
        <v>0</v>
      </c>
      <c r="AV72" s="2">
        <f t="shared" si="18"/>
        <v>0</v>
      </c>
      <c r="AW72" s="2">
        <f t="shared" si="18"/>
        <v>0</v>
      </c>
      <c r="AX72" s="2">
        <f t="shared" si="18"/>
        <v>0</v>
      </c>
      <c r="AY72" s="2">
        <f t="shared" si="18"/>
        <v>0</v>
      </c>
      <c r="AZ72" s="2">
        <f t="shared" si="18"/>
        <v>0</v>
      </c>
      <c r="BA72" s="2">
        <f t="shared" si="18"/>
        <v>0</v>
      </c>
      <c r="BB72" s="2">
        <f t="shared" si="18"/>
        <v>0</v>
      </c>
      <c r="BC72" s="2"/>
      <c r="BD72" s="2"/>
      <c r="BE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4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2:106" s="71" customFormat="1" x14ac:dyDescent="0.35">
      <c r="B73" s="57"/>
      <c r="C73" s="57"/>
      <c r="D73" s="58"/>
      <c r="E73" s="57"/>
      <c r="F73" s="57"/>
      <c r="G73" s="58"/>
      <c r="H73" s="59">
        <f>SUBTOTAL(9,M61:M70)</f>
        <v>0</v>
      </c>
      <c r="I73" s="58">
        <f>+I72*0.0112359550561798</f>
        <v>0</v>
      </c>
      <c r="J73" s="58">
        <f>+J72*0.0112359550561798</f>
        <v>0</v>
      </c>
      <c r="K73" s="58"/>
      <c r="L73" s="60"/>
      <c r="M73" s="60">
        <f>+M72*100/79</f>
        <v>0</v>
      </c>
      <c r="N73" s="60">
        <f t="shared" ref="N73:O73" si="19">+N72*100/79</f>
        <v>0</v>
      </c>
      <c r="O73" s="60">
        <f t="shared" si="19"/>
        <v>0</v>
      </c>
      <c r="P73" s="60"/>
      <c r="Q73" s="60">
        <f>+Q72*100/59</f>
        <v>0</v>
      </c>
      <c r="R73" s="60">
        <f t="shared" ref="R73:AD73" si="20">+R72*100/59</f>
        <v>0</v>
      </c>
      <c r="S73" s="60">
        <f t="shared" si="20"/>
        <v>0</v>
      </c>
      <c r="T73" s="60">
        <f t="shared" si="20"/>
        <v>0</v>
      </c>
      <c r="U73" s="60">
        <f t="shared" si="20"/>
        <v>0</v>
      </c>
      <c r="V73" s="60">
        <f t="shared" si="20"/>
        <v>0</v>
      </c>
      <c r="W73" s="60">
        <f t="shared" si="20"/>
        <v>0</v>
      </c>
      <c r="X73" s="60">
        <f t="shared" si="20"/>
        <v>0</v>
      </c>
      <c r="Y73" s="60">
        <f t="shared" si="20"/>
        <v>0</v>
      </c>
      <c r="Z73" s="60">
        <f t="shared" si="20"/>
        <v>0</v>
      </c>
      <c r="AA73" s="60">
        <f t="shared" si="20"/>
        <v>0</v>
      </c>
      <c r="AB73" s="60">
        <f t="shared" si="20"/>
        <v>0</v>
      </c>
      <c r="AC73" s="60">
        <f t="shared" si="20"/>
        <v>0</v>
      </c>
      <c r="AD73" s="60">
        <f t="shared" si="20"/>
        <v>0</v>
      </c>
      <c r="AE73" s="60"/>
      <c r="AF73" s="60"/>
      <c r="AG73" s="59">
        <f>+AG72*100/79</f>
        <v>0</v>
      </c>
      <c r="AH73" s="59">
        <f>+AH72*100/79</f>
        <v>0</v>
      </c>
      <c r="AI73" s="61"/>
      <c r="AJ73" s="58"/>
      <c r="AK73" s="59">
        <f>+AK72*100/28</f>
        <v>0</v>
      </c>
      <c r="AL73" s="59">
        <f t="shared" ref="AL73:AP73" si="21">+AL72*100/28</f>
        <v>0</v>
      </c>
      <c r="AM73" s="59">
        <f t="shared" si="21"/>
        <v>0</v>
      </c>
      <c r="AN73" s="59">
        <f t="shared" si="21"/>
        <v>0</v>
      </c>
      <c r="AO73" s="59">
        <f t="shared" si="21"/>
        <v>0</v>
      </c>
      <c r="AP73" s="59">
        <f t="shared" si="21"/>
        <v>0</v>
      </c>
      <c r="AQ73" s="58"/>
      <c r="AR73" s="58"/>
      <c r="AS73" s="59">
        <f>+AS72*1.26582278481013</f>
        <v>0</v>
      </c>
      <c r="AT73" s="59">
        <f>+AT72*1.26582278481013</f>
        <v>0</v>
      </c>
      <c r="AU73" s="58"/>
      <c r="AV73" s="59">
        <f>+AV72*2.04081632653061</f>
        <v>0</v>
      </c>
      <c r="AW73" s="59">
        <f t="shared" ref="AW73:AY73" si="22">+AW72*2.04081632653061</f>
        <v>0</v>
      </c>
      <c r="AX73" s="59">
        <f t="shared" si="22"/>
        <v>0</v>
      </c>
      <c r="AY73" s="59">
        <f t="shared" si="22"/>
        <v>0</v>
      </c>
      <c r="AZ73" s="59">
        <f>+AZ72*3.2258064516129</f>
        <v>0</v>
      </c>
      <c r="BA73" s="59">
        <f t="shared" ref="BA73:BB73" si="23">+BA72*3.2258064516129</f>
        <v>0</v>
      </c>
      <c r="BB73" s="59">
        <f t="shared" si="23"/>
        <v>0</v>
      </c>
      <c r="BC73" s="2"/>
      <c r="BD73" s="2"/>
      <c r="BE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4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</row>
    <row r="74" spans="2:106" s="71" customFormat="1" x14ac:dyDescent="0.35">
      <c r="B74" s="13"/>
      <c r="C74" s="13"/>
      <c r="D74" s="3"/>
      <c r="E74" s="13"/>
      <c r="F74" s="13"/>
      <c r="G74" s="2"/>
      <c r="H74" s="56"/>
      <c r="I74" s="101">
        <f>SUM(I72:J72)</f>
        <v>0</v>
      </c>
      <c r="J74" s="101"/>
      <c r="K74" s="2"/>
      <c r="L74" s="2"/>
      <c r="M74" s="101">
        <f>SUM(M72:O72)</f>
        <v>0</v>
      </c>
      <c r="N74" s="101"/>
      <c r="O74" s="101"/>
      <c r="P74" s="2"/>
      <c r="Q74" s="101">
        <f>SUM(Q72:AE72)</f>
        <v>0</v>
      </c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2"/>
      <c r="AF74" s="2"/>
      <c r="AG74" s="101">
        <f>SUM(AG72:AH72)</f>
        <v>0</v>
      </c>
      <c r="AH74" s="101"/>
      <c r="AI74" s="4">
        <f>SUM(AJ74:AP74)</f>
        <v>0</v>
      </c>
      <c r="AJ74" s="2"/>
      <c r="AK74" s="101">
        <f>SUM(AK72:AP72)</f>
        <v>0</v>
      </c>
      <c r="AL74" s="101"/>
      <c r="AM74" s="101"/>
      <c r="AN74" s="101"/>
      <c r="AO74" s="101"/>
      <c r="AP74" s="101"/>
      <c r="AQ74" s="2"/>
      <c r="AR74" s="2"/>
      <c r="AS74" s="101">
        <f>SUM(AS72:AT72)</f>
        <v>0</v>
      </c>
      <c r="AT74" s="101"/>
      <c r="AU74" s="2"/>
      <c r="AV74" s="101">
        <f>SUM(AV72:AX72)</f>
        <v>0</v>
      </c>
      <c r="AW74" s="101"/>
      <c r="AX74" s="101"/>
      <c r="AY74" s="63"/>
      <c r="AZ74" s="101">
        <f>SUM(AZ72:BB72)</f>
        <v>0</v>
      </c>
      <c r="BA74" s="101"/>
      <c r="BB74" s="101"/>
      <c r="BC74" s="2"/>
      <c r="BD74" s="2"/>
      <c r="BE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4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</row>
    <row r="75" spans="2:106" s="71" customFormat="1" x14ac:dyDescent="0.35">
      <c r="B75" s="13"/>
      <c r="C75" s="13"/>
      <c r="D75" s="3"/>
      <c r="E75" s="13"/>
      <c r="F75" s="13"/>
      <c r="G75" s="2"/>
      <c r="H75" s="2"/>
      <c r="I75" s="104">
        <f>+I73+J73</f>
        <v>0</v>
      </c>
      <c r="J75" s="10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4"/>
      <c r="AJ75" s="72"/>
      <c r="AK75" s="107">
        <f>+AK74*1.12359550561798</f>
        <v>0</v>
      </c>
      <c r="AL75" s="107"/>
      <c r="AM75" s="107"/>
      <c r="AN75" s="107"/>
      <c r="AO75" s="107"/>
      <c r="AP75" s="107"/>
      <c r="AQ75" s="2"/>
      <c r="AR75" s="2"/>
      <c r="AS75" s="2"/>
      <c r="AT75" s="2"/>
      <c r="AU75" s="2"/>
      <c r="AV75" s="107">
        <f>+AV74*100/80</f>
        <v>0</v>
      </c>
      <c r="AW75" s="107"/>
      <c r="AX75" s="107"/>
      <c r="AY75" s="65"/>
      <c r="AZ75" s="107">
        <f>+AZ74*100/80</f>
        <v>0</v>
      </c>
      <c r="BA75" s="107"/>
      <c r="BB75" s="107"/>
      <c r="BC75" s="2"/>
      <c r="BD75" s="2"/>
      <c r="BE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4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</row>
    <row r="76" spans="2:106" s="71" customFormat="1" x14ac:dyDescent="0.35"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4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4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</row>
    <row r="77" spans="2:106" s="71" customFormat="1" x14ac:dyDescent="0.35"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4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4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</row>
    <row r="78" spans="2:106" s="71" customFormat="1" x14ac:dyDescent="0.35"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4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4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</row>
    <row r="79" spans="2:106" s="71" customFormat="1" x14ac:dyDescent="0.35"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4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4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</row>
    <row r="80" spans="2:106" s="71" customFormat="1" x14ac:dyDescent="0.35"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4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4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</row>
    <row r="81" spans="2:106" s="71" customFormat="1" x14ac:dyDescent="0.35"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4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4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</row>
    <row r="82" spans="2:106" s="71" customFormat="1" x14ac:dyDescent="0.35"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4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4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</row>
    <row r="83" spans="2:106" s="71" customFormat="1" x14ac:dyDescent="0.35"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4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4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</row>
    <row r="84" spans="2:106" s="71" customFormat="1" x14ac:dyDescent="0.35"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4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4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</row>
    <row r="85" spans="2:106" s="71" customFormat="1" x14ac:dyDescent="0.35"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4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4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</row>
    <row r="86" spans="2:106" s="71" customFormat="1" x14ac:dyDescent="0.35"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4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4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</row>
    <row r="87" spans="2:106" s="71" customFormat="1" x14ac:dyDescent="0.35"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4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4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</row>
    <row r="88" spans="2:106" s="71" customFormat="1" x14ac:dyDescent="0.35"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4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4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</row>
    <row r="89" spans="2:106" s="71" customFormat="1" x14ac:dyDescent="0.35"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4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4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</row>
    <row r="90" spans="2:106" s="71" customFormat="1" x14ac:dyDescent="0.35"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4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4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</row>
    <row r="91" spans="2:106" s="71" customFormat="1" x14ac:dyDescent="0.35"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4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4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</row>
    <row r="92" spans="2:106" s="71" customFormat="1" x14ac:dyDescent="0.35"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4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4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</row>
    <row r="93" spans="2:106" s="71" customFormat="1" x14ac:dyDescent="0.35"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4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4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</row>
    <row r="94" spans="2:106" s="71" customFormat="1" x14ac:dyDescent="0.35"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4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4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</row>
    <row r="95" spans="2:106" s="71" customFormat="1" x14ac:dyDescent="0.35"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4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4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</row>
    <row r="96" spans="2:106" s="71" customFormat="1" x14ac:dyDescent="0.35"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4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4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</row>
    <row r="97" spans="2:106" s="71" customFormat="1" x14ac:dyDescent="0.35"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4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4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</row>
    <row r="98" spans="2:106" s="71" customFormat="1" x14ac:dyDescent="0.35"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4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4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</row>
    <row r="99" spans="2:106" s="71" customFormat="1" x14ac:dyDescent="0.35"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4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4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</row>
    <row r="100" spans="2:106" s="71" customFormat="1" x14ac:dyDescent="0.35"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4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4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</row>
    <row r="101" spans="2:106" s="71" customFormat="1" x14ac:dyDescent="0.35"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4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4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</row>
    <row r="102" spans="2:106" s="71" customFormat="1" x14ac:dyDescent="0.35"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4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4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2:106" s="71" customFormat="1" x14ac:dyDescent="0.35"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4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4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2:106" s="71" customFormat="1" x14ac:dyDescent="0.35"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4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4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2:106" s="71" customFormat="1" x14ac:dyDescent="0.35"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4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4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2:106" s="71" customFormat="1" x14ac:dyDescent="0.35"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4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4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2:106" s="71" customFormat="1" x14ac:dyDescent="0.35"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4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4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2:106" s="71" customFormat="1" x14ac:dyDescent="0.35"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4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4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2:106" s="71" customFormat="1" x14ac:dyDescent="0.35"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4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4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2:106" s="71" customFormat="1" x14ac:dyDescent="0.35"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4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4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2:106" s="71" customFormat="1" x14ac:dyDescent="0.35"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4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4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2:106" s="71" customFormat="1" x14ac:dyDescent="0.35"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4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4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2:106" s="71" customFormat="1" x14ac:dyDescent="0.35"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4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4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2:106" s="71" customFormat="1" x14ac:dyDescent="0.35"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4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4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2:106" s="71" customFormat="1" x14ac:dyDescent="0.35"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4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4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2:106" s="71" customFormat="1" x14ac:dyDescent="0.35"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4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4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2:106" s="71" customFormat="1" x14ac:dyDescent="0.35"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4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4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2:106" s="71" customFormat="1" x14ac:dyDescent="0.35"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4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4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2:106" s="71" customFormat="1" x14ac:dyDescent="0.35"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4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4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2:106" s="71" customFormat="1" x14ac:dyDescent="0.35"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4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4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2:106" s="71" customFormat="1" x14ac:dyDescent="0.35"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4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4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2:106" s="71" customFormat="1" x14ac:dyDescent="0.35"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4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4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2:106" s="71" customFormat="1" x14ac:dyDescent="0.35"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4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4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2:106" s="71" customFormat="1" x14ac:dyDescent="0.35"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4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4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2:106" s="71" customFormat="1" x14ac:dyDescent="0.35"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4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4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2:106" s="71" customFormat="1" x14ac:dyDescent="0.35"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4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4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2:106" s="71" customFormat="1" x14ac:dyDescent="0.35"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4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4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2:106" s="71" customFormat="1" x14ac:dyDescent="0.35"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4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4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2:106" s="71" customFormat="1" x14ac:dyDescent="0.35"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4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4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2:106" s="71" customFormat="1" x14ac:dyDescent="0.35"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4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4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2:106" s="71" customFormat="1" x14ac:dyDescent="0.35"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4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4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2:106" s="71" customFormat="1" x14ac:dyDescent="0.35"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4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4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2:106" s="71" customFormat="1" x14ac:dyDescent="0.35"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4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4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2:106" s="71" customFormat="1" x14ac:dyDescent="0.35"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4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4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2:106" s="71" customFormat="1" x14ac:dyDescent="0.35"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4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4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2:106" s="71" customFormat="1" x14ac:dyDescent="0.35"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4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4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2:106" s="71" customFormat="1" x14ac:dyDescent="0.35"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4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4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2:106" s="71" customFormat="1" x14ac:dyDescent="0.35"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4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4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2:106" s="71" customFormat="1" x14ac:dyDescent="0.35"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4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4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2:106" s="71" customFormat="1" x14ac:dyDescent="0.35"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4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4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2:106" s="71" customFormat="1" x14ac:dyDescent="0.35"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4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4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2:106" s="71" customFormat="1" x14ac:dyDescent="0.35"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4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4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2:106" s="71" customFormat="1" x14ac:dyDescent="0.35"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4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4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2:106" s="71" customFormat="1" x14ac:dyDescent="0.35"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4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4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2:106" s="71" customFormat="1" x14ac:dyDescent="0.35"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4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4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2:106" s="71" customFormat="1" x14ac:dyDescent="0.35"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4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4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2:106" s="71" customFormat="1" x14ac:dyDescent="0.35"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4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4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2:106" s="71" customFormat="1" x14ac:dyDescent="0.35"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4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4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2:106" s="71" customFormat="1" x14ac:dyDescent="0.35"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4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4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2:106" s="71" customFormat="1" x14ac:dyDescent="0.35"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4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4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2:106" s="71" customFormat="1" x14ac:dyDescent="0.35"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4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4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2:106" s="71" customFormat="1" x14ac:dyDescent="0.35"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4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4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2:106" s="71" customFormat="1" x14ac:dyDescent="0.35"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4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4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2:106" s="71" customFormat="1" x14ac:dyDescent="0.35"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4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4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2:106" s="71" customFormat="1" x14ac:dyDescent="0.35"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4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4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2:106" s="71" customFormat="1" x14ac:dyDescent="0.35"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4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4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2:106" s="71" customFormat="1" x14ac:dyDescent="0.35"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4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4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2:106" s="71" customFormat="1" x14ac:dyDescent="0.35"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4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4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2:106" s="71" customFormat="1" x14ac:dyDescent="0.35"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4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4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2:106" s="71" customFormat="1" x14ac:dyDescent="0.35"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4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4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2:106" s="71" customFormat="1" x14ac:dyDescent="0.35"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4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4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2:106" s="71" customFormat="1" x14ac:dyDescent="0.35"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4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4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2:106" s="71" customFormat="1" x14ac:dyDescent="0.35"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4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4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2:106" s="71" customFormat="1" x14ac:dyDescent="0.35"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4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4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2:106" s="71" customFormat="1" x14ac:dyDescent="0.35"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4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4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2:106" s="71" customFormat="1" x14ac:dyDescent="0.35"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4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4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2:106" s="71" customFormat="1" x14ac:dyDescent="0.35"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4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4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2:106" s="71" customFormat="1" x14ac:dyDescent="0.35"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4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4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2:106" s="71" customFormat="1" x14ac:dyDescent="0.35"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4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4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2:106" s="71" customFormat="1" x14ac:dyDescent="0.35"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4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4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2:106" s="71" customFormat="1" x14ac:dyDescent="0.35"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4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4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2:106" s="71" customFormat="1" x14ac:dyDescent="0.35"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4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4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2:106" s="71" customFormat="1" x14ac:dyDescent="0.35"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4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4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2:106" s="71" customFormat="1" x14ac:dyDescent="0.35"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4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4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2:106" s="71" customFormat="1" x14ac:dyDescent="0.35"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4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4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2:106" s="71" customFormat="1" x14ac:dyDescent="0.35"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4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4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2:106" s="71" customFormat="1" x14ac:dyDescent="0.35"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4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4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2:106" s="71" customFormat="1" x14ac:dyDescent="0.35"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4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4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2:106" s="71" customFormat="1" x14ac:dyDescent="0.35"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4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4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2:106" s="71" customFormat="1" x14ac:dyDescent="0.35"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4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4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2:106" s="71" customFormat="1" x14ac:dyDescent="0.35"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4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4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2:106" s="71" customFormat="1" x14ac:dyDescent="0.35"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4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4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2:106" s="71" customFormat="1" x14ac:dyDescent="0.35"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4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4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2:106" s="71" customFormat="1" x14ac:dyDescent="0.35"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4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4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2:106" s="71" customFormat="1" x14ac:dyDescent="0.35"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4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4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2:106" s="71" customFormat="1" x14ac:dyDescent="0.35"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4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4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2:106" s="71" customFormat="1" x14ac:dyDescent="0.35"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4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4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2:106" s="71" customFormat="1" x14ac:dyDescent="0.35"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4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4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2:106" s="71" customFormat="1" x14ac:dyDescent="0.35"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4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4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  <row r="190" spans="2:106" s="71" customFormat="1" x14ac:dyDescent="0.35"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4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4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</row>
    <row r="191" spans="2:106" s="71" customFormat="1" x14ac:dyDescent="0.35"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4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4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</row>
    <row r="192" spans="2:106" s="71" customFormat="1" x14ac:dyDescent="0.35"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4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4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</row>
    <row r="193" spans="2:106" s="71" customFormat="1" x14ac:dyDescent="0.35"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4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4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</row>
    <row r="194" spans="2:106" s="71" customFormat="1" x14ac:dyDescent="0.35"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4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4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</row>
    <row r="195" spans="2:106" s="71" customFormat="1" x14ac:dyDescent="0.35"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4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4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</row>
    <row r="196" spans="2:106" s="71" customFormat="1" x14ac:dyDescent="0.35"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4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4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</row>
    <row r="197" spans="2:106" s="71" customFormat="1" x14ac:dyDescent="0.35"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4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4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</row>
    <row r="198" spans="2:106" s="71" customFormat="1" x14ac:dyDescent="0.35"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4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4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</row>
    <row r="199" spans="2:106" s="71" customFormat="1" x14ac:dyDescent="0.35"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4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4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</row>
    <row r="200" spans="2:106" s="71" customFormat="1" x14ac:dyDescent="0.35"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4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4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</row>
    <row r="201" spans="2:106" s="71" customFormat="1" x14ac:dyDescent="0.35"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4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4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</row>
    <row r="202" spans="2:106" s="71" customFormat="1" x14ac:dyDescent="0.35"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4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4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</row>
    <row r="203" spans="2:106" s="71" customFormat="1" x14ac:dyDescent="0.35"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4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4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</row>
    <row r="204" spans="2:106" s="71" customFormat="1" x14ac:dyDescent="0.35"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4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4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</row>
    <row r="205" spans="2:106" s="71" customFormat="1" x14ac:dyDescent="0.35"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4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4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</row>
    <row r="206" spans="2:106" s="71" customFormat="1" x14ac:dyDescent="0.35"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4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4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</row>
    <row r="207" spans="2:106" s="71" customFormat="1" x14ac:dyDescent="0.35"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4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4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</row>
    <row r="208" spans="2:106" s="71" customFormat="1" x14ac:dyDescent="0.35"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4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4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</row>
    <row r="209" spans="2:106" s="71" customFormat="1" x14ac:dyDescent="0.35"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4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4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</row>
    <row r="210" spans="2:106" s="71" customFormat="1" x14ac:dyDescent="0.35"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4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4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</row>
    <row r="211" spans="2:106" s="71" customFormat="1" x14ac:dyDescent="0.35"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4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4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</row>
    <row r="212" spans="2:106" s="71" customFormat="1" x14ac:dyDescent="0.35"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4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4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</row>
    <row r="213" spans="2:106" s="71" customFormat="1" x14ac:dyDescent="0.35"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4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4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</row>
    <row r="214" spans="2:106" s="71" customFormat="1" x14ac:dyDescent="0.35"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4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4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</row>
    <row r="215" spans="2:106" s="71" customFormat="1" x14ac:dyDescent="0.35"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4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4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</row>
    <row r="216" spans="2:106" s="71" customFormat="1" x14ac:dyDescent="0.35"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4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4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</row>
    <row r="217" spans="2:106" s="71" customFormat="1" x14ac:dyDescent="0.35"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4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4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</row>
    <row r="218" spans="2:106" s="71" customFormat="1" x14ac:dyDescent="0.35"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4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4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</row>
    <row r="219" spans="2:106" s="71" customFormat="1" x14ac:dyDescent="0.35"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4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4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</row>
    <row r="220" spans="2:106" s="71" customFormat="1" x14ac:dyDescent="0.35"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4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4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</row>
    <row r="221" spans="2:106" s="71" customFormat="1" x14ac:dyDescent="0.35"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4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4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</row>
    <row r="222" spans="2:106" s="71" customFormat="1" x14ac:dyDescent="0.35"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4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4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</row>
    <row r="223" spans="2:106" s="71" customFormat="1" x14ac:dyDescent="0.35"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4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4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</row>
    <row r="224" spans="2:106" s="71" customFormat="1" x14ac:dyDescent="0.35"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4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4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</row>
    <row r="225" spans="2:106" s="71" customFormat="1" x14ac:dyDescent="0.35"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4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4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</row>
    <row r="226" spans="2:106" s="71" customFormat="1" x14ac:dyDescent="0.35"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4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4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</row>
    <row r="227" spans="2:106" s="71" customFormat="1" x14ac:dyDescent="0.35"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4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4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</row>
    <row r="228" spans="2:106" s="71" customFormat="1" x14ac:dyDescent="0.35"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4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4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</row>
    <row r="229" spans="2:106" s="71" customFormat="1" x14ac:dyDescent="0.35"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4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4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</row>
    <row r="230" spans="2:106" s="71" customFormat="1" x14ac:dyDescent="0.35"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4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4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</row>
    <row r="231" spans="2:106" s="71" customFormat="1" x14ac:dyDescent="0.35"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4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4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</row>
    <row r="232" spans="2:106" s="71" customFormat="1" x14ac:dyDescent="0.35"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4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4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</row>
    <row r="233" spans="2:106" s="71" customFormat="1" x14ac:dyDescent="0.35"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4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4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</row>
    <row r="234" spans="2:106" s="71" customFormat="1" x14ac:dyDescent="0.35"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4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4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</row>
    <row r="235" spans="2:106" s="71" customFormat="1" x14ac:dyDescent="0.35"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4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4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</row>
    <row r="236" spans="2:106" s="71" customFormat="1" x14ac:dyDescent="0.35"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4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4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</row>
    <row r="237" spans="2:106" s="71" customFormat="1" x14ac:dyDescent="0.35"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4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4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</row>
    <row r="238" spans="2:106" s="71" customFormat="1" x14ac:dyDescent="0.35"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4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4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</row>
    <row r="239" spans="2:106" s="71" customFormat="1" x14ac:dyDescent="0.35"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4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4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</row>
    <row r="240" spans="2:106" s="71" customFormat="1" x14ac:dyDescent="0.35"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4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4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</row>
    <row r="241" spans="2:106" s="71" customFormat="1" x14ac:dyDescent="0.35"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4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4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</row>
    <row r="242" spans="2:106" s="71" customFormat="1" x14ac:dyDescent="0.35"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4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4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</row>
    <row r="243" spans="2:106" s="71" customFormat="1" x14ac:dyDescent="0.35"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4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4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</row>
    <row r="244" spans="2:106" s="71" customFormat="1" x14ac:dyDescent="0.35"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4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4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</row>
    <row r="245" spans="2:106" s="71" customFormat="1" x14ac:dyDescent="0.35"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4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4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</row>
    <row r="246" spans="2:106" s="71" customFormat="1" x14ac:dyDescent="0.35"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4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4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</row>
    <row r="247" spans="2:106" s="71" customFormat="1" x14ac:dyDescent="0.35"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4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4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</row>
    <row r="248" spans="2:106" s="71" customFormat="1" x14ac:dyDescent="0.35"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4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4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</row>
    <row r="249" spans="2:106" s="71" customFormat="1" x14ac:dyDescent="0.35"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4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4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</row>
    <row r="250" spans="2:106" s="71" customFormat="1" x14ac:dyDescent="0.35"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4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4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</row>
    <row r="251" spans="2:106" s="71" customFormat="1" x14ac:dyDescent="0.35"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4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4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</row>
    <row r="252" spans="2:106" s="71" customFormat="1" x14ac:dyDescent="0.35"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4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4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</row>
    <row r="253" spans="2:106" s="71" customFormat="1" x14ac:dyDescent="0.35"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4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4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</row>
    <row r="254" spans="2:106" s="71" customFormat="1" x14ac:dyDescent="0.35"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4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4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</row>
    <row r="255" spans="2:106" s="71" customFormat="1" x14ac:dyDescent="0.35"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4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4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</row>
    <row r="256" spans="2:106" s="71" customFormat="1" x14ac:dyDescent="0.35"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4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4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</row>
    <row r="257" spans="2:106" s="71" customFormat="1" x14ac:dyDescent="0.35"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4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4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</row>
    <row r="258" spans="2:106" s="71" customFormat="1" x14ac:dyDescent="0.35"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4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4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</row>
    <row r="259" spans="2:106" s="71" customFormat="1" x14ac:dyDescent="0.35"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4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4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</row>
    <row r="260" spans="2:106" s="71" customFormat="1" x14ac:dyDescent="0.35"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4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4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</row>
    <row r="261" spans="2:106" s="71" customFormat="1" x14ac:dyDescent="0.35"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4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4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</row>
    <row r="262" spans="2:106" s="71" customFormat="1" x14ac:dyDescent="0.35"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4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4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</row>
    <row r="263" spans="2:106" s="71" customFormat="1" x14ac:dyDescent="0.35"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4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4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</row>
    <row r="264" spans="2:106" s="71" customFormat="1" x14ac:dyDescent="0.35"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4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4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</row>
    <row r="265" spans="2:106" s="71" customFormat="1" x14ac:dyDescent="0.35"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4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4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</row>
    <row r="266" spans="2:106" s="71" customFormat="1" x14ac:dyDescent="0.35"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4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4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</row>
    <row r="267" spans="2:106" s="71" customFormat="1" x14ac:dyDescent="0.35"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4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4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</row>
    <row r="268" spans="2:106" s="71" customFormat="1" x14ac:dyDescent="0.35"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4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4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</row>
    <row r="269" spans="2:106" s="71" customFormat="1" x14ac:dyDescent="0.35"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4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4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</row>
    <row r="270" spans="2:106" s="71" customFormat="1" x14ac:dyDescent="0.35"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4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4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</row>
    <row r="271" spans="2:106" s="71" customFormat="1" x14ac:dyDescent="0.35"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4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4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</row>
    <row r="272" spans="2:106" s="71" customFormat="1" x14ac:dyDescent="0.35"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4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4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</row>
    <row r="273" spans="2:106" s="71" customFormat="1" x14ac:dyDescent="0.35"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4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4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</row>
    <row r="274" spans="2:106" s="71" customFormat="1" x14ac:dyDescent="0.35"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4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4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</row>
    <row r="275" spans="2:106" s="71" customFormat="1" x14ac:dyDescent="0.35"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4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4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</row>
    <row r="276" spans="2:106" s="71" customFormat="1" x14ac:dyDescent="0.35"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4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4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</row>
    <row r="277" spans="2:106" s="71" customFormat="1" x14ac:dyDescent="0.35"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4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4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</row>
    <row r="278" spans="2:106" s="71" customFormat="1" x14ac:dyDescent="0.35"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4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4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</row>
    <row r="279" spans="2:106" s="71" customFormat="1" x14ac:dyDescent="0.35"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4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4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</row>
    <row r="280" spans="2:106" s="71" customFormat="1" x14ac:dyDescent="0.35"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4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4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</row>
    <row r="281" spans="2:106" s="71" customFormat="1" x14ac:dyDescent="0.35"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4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4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</row>
    <row r="282" spans="2:106" s="71" customFormat="1" x14ac:dyDescent="0.35"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4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4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</row>
    <row r="283" spans="2:106" s="71" customFormat="1" x14ac:dyDescent="0.35"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4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4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</row>
    <row r="284" spans="2:106" s="71" customFormat="1" x14ac:dyDescent="0.35"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4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4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</row>
    <row r="285" spans="2:106" s="71" customFormat="1" x14ac:dyDescent="0.35"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4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4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</row>
    <row r="286" spans="2:106" s="71" customFormat="1" x14ac:dyDescent="0.35"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4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4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</row>
    <row r="287" spans="2:106" s="71" customFormat="1" x14ac:dyDescent="0.35"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4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4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</row>
    <row r="288" spans="2:106" s="71" customFormat="1" x14ac:dyDescent="0.35"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4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4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</row>
    <row r="289" spans="2:106" s="71" customFormat="1" x14ac:dyDescent="0.35"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4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4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</row>
    <row r="290" spans="2:106" s="71" customFormat="1" x14ac:dyDescent="0.35"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4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4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</row>
    <row r="291" spans="2:106" s="71" customFormat="1" x14ac:dyDescent="0.35"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4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4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</row>
    <row r="292" spans="2:106" s="71" customFormat="1" x14ac:dyDescent="0.35"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4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4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</row>
    <row r="293" spans="2:106" s="71" customFormat="1" x14ac:dyDescent="0.35"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4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4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</row>
    <row r="294" spans="2:106" s="71" customFormat="1" x14ac:dyDescent="0.35"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4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4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</row>
    <row r="295" spans="2:106" s="71" customFormat="1" x14ac:dyDescent="0.35"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4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4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</row>
    <row r="296" spans="2:106" s="71" customFormat="1" x14ac:dyDescent="0.35"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4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4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</row>
    <row r="297" spans="2:106" s="71" customFormat="1" x14ac:dyDescent="0.35"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4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4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</row>
    <row r="298" spans="2:106" s="71" customFormat="1" x14ac:dyDescent="0.35"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4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4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</row>
    <row r="299" spans="2:106" s="71" customFormat="1" x14ac:dyDescent="0.35"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4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4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</row>
    <row r="300" spans="2:106" s="71" customFormat="1" x14ac:dyDescent="0.35"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4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4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</row>
    <row r="301" spans="2:106" s="71" customFormat="1" x14ac:dyDescent="0.35"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4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4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</row>
    <row r="302" spans="2:106" s="71" customFormat="1" x14ac:dyDescent="0.35"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4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4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</row>
    <row r="303" spans="2:106" s="71" customFormat="1" x14ac:dyDescent="0.35"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4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4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</row>
    <row r="304" spans="2:106" s="71" customFormat="1" x14ac:dyDescent="0.35"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4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4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</row>
    <row r="305" spans="2:106" s="71" customFormat="1" x14ac:dyDescent="0.35"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4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4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</row>
    <row r="306" spans="2:106" s="71" customFormat="1" x14ac:dyDescent="0.35"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4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4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</row>
    <row r="307" spans="2:106" s="71" customFormat="1" x14ac:dyDescent="0.35"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4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4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</row>
    <row r="308" spans="2:106" s="71" customFormat="1" x14ac:dyDescent="0.35"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4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4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</row>
    <row r="309" spans="2:106" s="71" customFormat="1" x14ac:dyDescent="0.35"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4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4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</row>
    <row r="310" spans="2:106" s="71" customFormat="1" x14ac:dyDescent="0.35"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4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4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</row>
    <row r="311" spans="2:106" s="71" customFormat="1" x14ac:dyDescent="0.35"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4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4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</row>
    <row r="312" spans="2:106" s="71" customFormat="1" x14ac:dyDescent="0.35"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4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4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</row>
    <row r="313" spans="2:106" s="71" customFormat="1" x14ac:dyDescent="0.35"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4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4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</row>
    <row r="314" spans="2:106" s="71" customFormat="1" x14ac:dyDescent="0.35"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4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4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</row>
    <row r="315" spans="2:106" s="71" customFormat="1" x14ac:dyDescent="0.35"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4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4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</row>
    <row r="316" spans="2:106" s="71" customFormat="1" x14ac:dyDescent="0.35"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4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4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</row>
    <row r="317" spans="2:106" s="71" customFormat="1" x14ac:dyDescent="0.35"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4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4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</row>
    <row r="318" spans="2:106" s="71" customFormat="1" x14ac:dyDescent="0.35"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4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4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</row>
    <row r="319" spans="2:106" s="71" customFormat="1" x14ac:dyDescent="0.35"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4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4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</row>
    <row r="320" spans="2:106" s="71" customFormat="1" x14ac:dyDescent="0.35"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4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4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</row>
    <row r="321" spans="2:106" s="71" customFormat="1" x14ac:dyDescent="0.35"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4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4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</row>
    <row r="322" spans="2:106" s="71" customFormat="1" x14ac:dyDescent="0.35"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4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4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</row>
    <row r="323" spans="2:106" s="71" customFormat="1" x14ac:dyDescent="0.35"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4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4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</row>
    <row r="324" spans="2:106" s="71" customFormat="1" x14ac:dyDescent="0.35"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4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4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</row>
    <row r="325" spans="2:106" s="71" customFormat="1" x14ac:dyDescent="0.35"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4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4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</row>
    <row r="326" spans="2:106" s="71" customFormat="1" x14ac:dyDescent="0.35"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4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4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</row>
    <row r="327" spans="2:106" s="71" customFormat="1" x14ac:dyDescent="0.35"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4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4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</row>
    <row r="328" spans="2:106" s="71" customFormat="1" x14ac:dyDescent="0.35"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4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4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</row>
    <row r="329" spans="2:106" s="71" customFormat="1" x14ac:dyDescent="0.35"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4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4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</row>
    <row r="330" spans="2:106" s="71" customFormat="1" x14ac:dyDescent="0.35"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4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4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</row>
    <row r="331" spans="2:106" s="71" customFormat="1" x14ac:dyDescent="0.35"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4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4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</row>
    <row r="332" spans="2:106" s="71" customFormat="1" x14ac:dyDescent="0.35"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4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4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</row>
    <row r="333" spans="2:106" s="71" customFormat="1" x14ac:dyDescent="0.35"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4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4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</row>
    <row r="334" spans="2:106" s="71" customFormat="1" x14ac:dyDescent="0.35"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4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4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</row>
    <row r="335" spans="2:106" s="71" customFormat="1" x14ac:dyDescent="0.35"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4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4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</row>
    <row r="336" spans="2:106" s="71" customFormat="1" x14ac:dyDescent="0.35"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4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4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</row>
    <row r="337" spans="2:106" s="71" customFormat="1" x14ac:dyDescent="0.35"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4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4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</row>
    <row r="338" spans="2:106" s="71" customFormat="1" x14ac:dyDescent="0.35"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4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4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</row>
    <row r="339" spans="2:106" s="71" customFormat="1" x14ac:dyDescent="0.35"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4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4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</row>
    <row r="340" spans="2:106" s="71" customFormat="1" x14ac:dyDescent="0.35"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4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4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</row>
    <row r="341" spans="2:106" s="71" customFormat="1" x14ac:dyDescent="0.35"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4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4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</row>
    <row r="342" spans="2:106" s="71" customFormat="1" x14ac:dyDescent="0.35"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4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4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</row>
    <row r="343" spans="2:106" s="71" customFormat="1" x14ac:dyDescent="0.35"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4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4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</row>
    <row r="344" spans="2:106" s="71" customFormat="1" x14ac:dyDescent="0.35"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4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4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</row>
    <row r="345" spans="2:106" s="71" customFormat="1" x14ac:dyDescent="0.35"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4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4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</row>
    <row r="346" spans="2:106" s="71" customFormat="1" x14ac:dyDescent="0.35"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4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4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</row>
    <row r="347" spans="2:106" s="71" customFormat="1" x14ac:dyDescent="0.35"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4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4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</row>
    <row r="348" spans="2:106" s="71" customFormat="1" x14ac:dyDescent="0.35"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4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4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</row>
    <row r="349" spans="2:106" s="71" customFormat="1" x14ac:dyDescent="0.35"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4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4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</row>
    <row r="350" spans="2:106" s="71" customFormat="1" x14ac:dyDescent="0.35"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4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4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</row>
    <row r="351" spans="2:106" s="71" customFormat="1" x14ac:dyDescent="0.35"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4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4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</row>
    <row r="352" spans="2:106" s="71" customFormat="1" x14ac:dyDescent="0.35"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4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4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</row>
    <row r="353" spans="2:106" s="71" customFormat="1" x14ac:dyDescent="0.35"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4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4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</row>
    <row r="354" spans="2:106" s="71" customFormat="1" x14ac:dyDescent="0.35"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4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4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</row>
    <row r="355" spans="2:106" s="71" customFormat="1" x14ac:dyDescent="0.35"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4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4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</row>
    <row r="356" spans="2:106" s="71" customFormat="1" x14ac:dyDescent="0.35"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4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4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</row>
    <row r="357" spans="2:106" s="71" customFormat="1" x14ac:dyDescent="0.35"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4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4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</row>
    <row r="358" spans="2:106" s="71" customFormat="1" x14ac:dyDescent="0.35"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4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4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</row>
    <row r="359" spans="2:106" s="71" customFormat="1" x14ac:dyDescent="0.35"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4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4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</row>
    <row r="360" spans="2:106" s="71" customFormat="1" x14ac:dyDescent="0.35"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4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4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</row>
    <row r="361" spans="2:106" s="71" customFormat="1" x14ac:dyDescent="0.35"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4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4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</row>
    <row r="362" spans="2:106" s="71" customFormat="1" x14ac:dyDescent="0.35"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4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4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</row>
    <row r="363" spans="2:106" s="71" customFormat="1" x14ac:dyDescent="0.35"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4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4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</row>
    <row r="364" spans="2:106" s="71" customFormat="1" x14ac:dyDescent="0.35"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4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4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</row>
    <row r="365" spans="2:106" s="71" customFormat="1" x14ac:dyDescent="0.35"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4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4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</row>
    <row r="366" spans="2:106" s="71" customFormat="1" x14ac:dyDescent="0.35"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4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4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</row>
    <row r="367" spans="2:106" s="71" customFormat="1" x14ac:dyDescent="0.35"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4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4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</row>
    <row r="368" spans="2:106" s="71" customFormat="1" x14ac:dyDescent="0.35"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4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4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</row>
    <row r="369" spans="2:106" s="71" customFormat="1" x14ac:dyDescent="0.35"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4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4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</row>
    <row r="370" spans="2:106" s="71" customFormat="1" x14ac:dyDescent="0.35"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4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4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</row>
    <row r="371" spans="2:106" s="71" customFormat="1" x14ac:dyDescent="0.35"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4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4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</row>
    <row r="372" spans="2:106" s="71" customFormat="1" x14ac:dyDescent="0.35"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4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4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</row>
    <row r="373" spans="2:106" s="71" customFormat="1" x14ac:dyDescent="0.35"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4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4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</row>
    <row r="374" spans="2:106" s="71" customFormat="1" x14ac:dyDescent="0.35"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4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4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</row>
    <row r="375" spans="2:106" s="71" customFormat="1" x14ac:dyDescent="0.35"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4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4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</row>
    <row r="376" spans="2:106" s="71" customFormat="1" x14ac:dyDescent="0.35"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4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4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</row>
    <row r="377" spans="2:106" s="71" customFormat="1" x14ac:dyDescent="0.35"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4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4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</row>
    <row r="378" spans="2:106" s="71" customFormat="1" x14ac:dyDescent="0.35"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4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4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</row>
    <row r="379" spans="2:106" s="71" customFormat="1" x14ac:dyDescent="0.35"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4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4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</row>
    <row r="380" spans="2:106" s="71" customFormat="1" x14ac:dyDescent="0.35"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4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4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</row>
    <row r="381" spans="2:106" s="71" customFormat="1" x14ac:dyDescent="0.35"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4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4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</row>
    <row r="382" spans="2:106" s="71" customFormat="1" x14ac:dyDescent="0.35"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4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4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</row>
    <row r="383" spans="2:106" s="71" customFormat="1" x14ac:dyDescent="0.35"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4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4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</row>
    <row r="384" spans="2:106" s="71" customFormat="1" x14ac:dyDescent="0.35"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4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4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</row>
    <row r="385" spans="2:106" s="71" customFormat="1" x14ac:dyDescent="0.35"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4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4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</row>
    <row r="386" spans="2:106" s="71" customFormat="1" x14ac:dyDescent="0.35"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4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4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</row>
    <row r="387" spans="2:106" s="71" customFormat="1" x14ac:dyDescent="0.35"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4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4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</row>
    <row r="388" spans="2:106" s="71" customFormat="1" x14ac:dyDescent="0.35"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4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4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</row>
    <row r="389" spans="2:106" s="71" customFormat="1" x14ac:dyDescent="0.35"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4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4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</row>
    <row r="390" spans="2:106" s="71" customFormat="1" x14ac:dyDescent="0.35"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4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4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</row>
    <row r="391" spans="2:106" s="71" customFormat="1" x14ac:dyDescent="0.35"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4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4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</row>
    <row r="392" spans="2:106" s="71" customFormat="1" x14ac:dyDescent="0.35"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4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4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</row>
    <row r="393" spans="2:106" s="71" customFormat="1" x14ac:dyDescent="0.35"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4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4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</row>
    <row r="394" spans="2:106" s="71" customFormat="1" x14ac:dyDescent="0.35"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4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4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</row>
    <row r="395" spans="2:106" s="71" customFormat="1" x14ac:dyDescent="0.35"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4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4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</row>
    <row r="396" spans="2:106" s="71" customFormat="1" x14ac:dyDescent="0.35"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4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4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</row>
    <row r="397" spans="2:106" s="71" customFormat="1" x14ac:dyDescent="0.35"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4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4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</row>
    <row r="398" spans="2:106" s="71" customFormat="1" x14ac:dyDescent="0.35"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4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4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</row>
    <row r="399" spans="2:106" s="71" customFormat="1" x14ac:dyDescent="0.35"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4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4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</row>
    <row r="400" spans="2:106" s="71" customFormat="1" x14ac:dyDescent="0.35"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4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4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</row>
    <row r="401" spans="2:106" s="71" customFormat="1" x14ac:dyDescent="0.35"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4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4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</row>
    <row r="402" spans="2:106" s="71" customFormat="1" x14ac:dyDescent="0.35"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4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4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</row>
    <row r="403" spans="2:106" s="71" customFormat="1" x14ac:dyDescent="0.35"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4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4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</row>
    <row r="404" spans="2:106" s="71" customFormat="1" x14ac:dyDescent="0.35"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4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4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</row>
    <row r="405" spans="2:106" s="71" customFormat="1" x14ac:dyDescent="0.35"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4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4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</row>
    <row r="406" spans="2:106" s="71" customFormat="1" x14ac:dyDescent="0.35"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4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4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</row>
    <row r="407" spans="2:106" s="71" customFormat="1" x14ac:dyDescent="0.35"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4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4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</row>
    <row r="408" spans="2:106" s="71" customFormat="1" x14ac:dyDescent="0.35"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4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4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</row>
    <row r="409" spans="2:106" s="71" customFormat="1" x14ac:dyDescent="0.35"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4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4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</row>
    <row r="410" spans="2:106" s="71" customFormat="1" x14ac:dyDescent="0.35"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4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4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</row>
    <row r="411" spans="2:106" s="71" customFormat="1" x14ac:dyDescent="0.35"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4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4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</row>
    <row r="412" spans="2:106" s="71" customFormat="1" x14ac:dyDescent="0.35"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4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4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</row>
    <row r="413" spans="2:106" s="71" customFormat="1" x14ac:dyDescent="0.35"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4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4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</row>
    <row r="414" spans="2:106" s="71" customFormat="1" x14ac:dyDescent="0.35"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4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4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</row>
    <row r="415" spans="2:106" s="71" customFormat="1" x14ac:dyDescent="0.35"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4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4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</row>
    <row r="416" spans="2:106" s="71" customFormat="1" x14ac:dyDescent="0.35"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4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4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</row>
    <row r="417" spans="2:106" s="71" customFormat="1" x14ac:dyDescent="0.35"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4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4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</row>
    <row r="418" spans="2:106" s="71" customFormat="1" x14ac:dyDescent="0.35"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4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4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</row>
    <row r="419" spans="2:106" s="71" customFormat="1" x14ac:dyDescent="0.35"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4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4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</row>
    <row r="420" spans="2:106" s="71" customFormat="1" x14ac:dyDescent="0.35"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4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4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</row>
    <row r="421" spans="2:106" s="71" customFormat="1" x14ac:dyDescent="0.35"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4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4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</row>
    <row r="422" spans="2:106" s="71" customFormat="1" x14ac:dyDescent="0.35"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4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4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</row>
    <row r="423" spans="2:106" s="71" customFormat="1" x14ac:dyDescent="0.35"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4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4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</row>
    <row r="424" spans="2:106" s="71" customFormat="1" x14ac:dyDescent="0.35"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4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4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</row>
    <row r="425" spans="2:106" s="71" customFormat="1" x14ac:dyDescent="0.35"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4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4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</row>
    <row r="426" spans="2:106" s="71" customFormat="1" x14ac:dyDescent="0.35"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4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4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</row>
    <row r="427" spans="2:106" s="71" customFormat="1" x14ac:dyDescent="0.35"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4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4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</row>
    <row r="428" spans="2:106" s="71" customFormat="1" x14ac:dyDescent="0.35"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4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4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</row>
    <row r="429" spans="2:106" s="71" customFormat="1" x14ac:dyDescent="0.35"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4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4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</row>
    <row r="430" spans="2:106" s="71" customFormat="1" x14ac:dyDescent="0.35"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4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4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</row>
    <row r="431" spans="2:106" s="71" customFormat="1" x14ac:dyDescent="0.35"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4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4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</row>
    <row r="432" spans="2:106" s="71" customFormat="1" x14ac:dyDescent="0.35"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4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4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</row>
    <row r="433" spans="2:106" s="71" customFormat="1" x14ac:dyDescent="0.35"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4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4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</row>
    <row r="434" spans="2:106" s="71" customFormat="1" x14ac:dyDescent="0.35"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4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4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</row>
    <row r="435" spans="2:106" s="71" customFormat="1" x14ac:dyDescent="0.35"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4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4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</row>
    <row r="436" spans="2:106" s="71" customFormat="1" x14ac:dyDescent="0.35"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4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4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</row>
    <row r="437" spans="2:106" s="71" customFormat="1" x14ac:dyDescent="0.35"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4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4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</row>
    <row r="438" spans="2:106" s="71" customFormat="1" x14ac:dyDescent="0.35"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4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4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</row>
    <row r="439" spans="2:106" s="71" customFormat="1" x14ac:dyDescent="0.35"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4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4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</row>
    <row r="440" spans="2:106" s="71" customFormat="1" x14ac:dyDescent="0.35"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4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4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</row>
    <row r="441" spans="2:106" s="71" customFormat="1" x14ac:dyDescent="0.35"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4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4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</row>
    <row r="442" spans="2:106" s="71" customFormat="1" x14ac:dyDescent="0.35"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4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4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</row>
    <row r="443" spans="2:106" s="71" customFormat="1" x14ac:dyDescent="0.35"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4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4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</row>
    <row r="444" spans="2:106" s="71" customFormat="1" x14ac:dyDescent="0.35"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4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4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</row>
    <row r="445" spans="2:106" s="71" customFormat="1" x14ac:dyDescent="0.35"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4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4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</row>
    <row r="446" spans="2:106" s="71" customFormat="1" x14ac:dyDescent="0.35"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4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4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</row>
    <row r="447" spans="2:106" s="71" customFormat="1" x14ac:dyDescent="0.35"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4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4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</row>
    <row r="448" spans="2:106" s="71" customFormat="1" x14ac:dyDescent="0.35"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4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4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</row>
    <row r="449" spans="2:106" s="71" customFormat="1" x14ac:dyDescent="0.35"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4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4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</row>
    <row r="450" spans="2:106" s="71" customFormat="1" x14ac:dyDescent="0.35"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4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4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</row>
    <row r="451" spans="2:106" s="71" customFormat="1" x14ac:dyDescent="0.35"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4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4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</row>
    <row r="452" spans="2:106" s="71" customFormat="1" x14ac:dyDescent="0.35"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4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4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</row>
    <row r="453" spans="2:106" s="71" customFormat="1" x14ac:dyDescent="0.35"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4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4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</row>
    <row r="454" spans="2:106" s="71" customFormat="1" x14ac:dyDescent="0.35"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4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4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</row>
    <row r="455" spans="2:106" s="71" customFormat="1" x14ac:dyDescent="0.35"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4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4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</row>
    <row r="456" spans="2:106" s="71" customFormat="1" x14ac:dyDescent="0.35"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4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4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</row>
    <row r="457" spans="2:106" s="71" customFormat="1" x14ac:dyDescent="0.35"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4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4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</row>
    <row r="458" spans="2:106" s="71" customFormat="1" x14ac:dyDescent="0.35"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4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4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</row>
    <row r="459" spans="2:106" s="71" customFormat="1" x14ac:dyDescent="0.35"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4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4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</row>
    <row r="460" spans="2:106" s="71" customFormat="1" x14ac:dyDescent="0.35"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4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4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</row>
    <row r="461" spans="2:106" s="71" customFormat="1" x14ac:dyDescent="0.35"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4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4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</row>
    <row r="462" spans="2:106" s="71" customFormat="1" x14ac:dyDescent="0.35"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4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4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</row>
    <row r="463" spans="2:106" s="71" customFormat="1" x14ac:dyDescent="0.35"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4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4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</row>
    <row r="464" spans="2:106" s="71" customFormat="1" x14ac:dyDescent="0.35"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4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4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</row>
    <row r="465" spans="2:106" s="71" customFormat="1" x14ac:dyDescent="0.35"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4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4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</row>
    <row r="466" spans="2:106" s="71" customFormat="1" x14ac:dyDescent="0.35"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4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4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</row>
    <row r="467" spans="2:106" s="71" customFormat="1" x14ac:dyDescent="0.35"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4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4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</row>
    <row r="468" spans="2:106" s="71" customFormat="1" x14ac:dyDescent="0.35"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4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4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</row>
    <row r="469" spans="2:106" s="71" customFormat="1" x14ac:dyDescent="0.35"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4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4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</row>
    <row r="470" spans="2:106" s="71" customFormat="1" x14ac:dyDescent="0.35"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4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4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</row>
    <row r="471" spans="2:106" s="71" customFormat="1" x14ac:dyDescent="0.35"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4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4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</row>
    <row r="472" spans="2:106" s="71" customFormat="1" x14ac:dyDescent="0.35"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4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4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</row>
    <row r="473" spans="2:106" s="71" customFormat="1" x14ac:dyDescent="0.35"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4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4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</row>
    <row r="474" spans="2:106" s="71" customFormat="1" x14ac:dyDescent="0.35"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4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4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</row>
    <row r="475" spans="2:106" s="71" customFormat="1" x14ac:dyDescent="0.35"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4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4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</row>
    <row r="476" spans="2:106" s="71" customFormat="1" x14ac:dyDescent="0.35"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4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4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</row>
    <row r="477" spans="2:106" s="71" customFormat="1" x14ac:dyDescent="0.35"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4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4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</row>
    <row r="478" spans="2:106" s="71" customFormat="1" x14ac:dyDescent="0.35"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4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4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</row>
    <row r="479" spans="2:106" s="71" customFormat="1" x14ac:dyDescent="0.35"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4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4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</row>
    <row r="480" spans="2:106" s="71" customFormat="1" x14ac:dyDescent="0.35"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4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4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</row>
    <row r="481" spans="2:106" s="71" customFormat="1" x14ac:dyDescent="0.35"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4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4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</row>
    <row r="482" spans="2:106" s="71" customFormat="1" x14ac:dyDescent="0.35"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4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4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</row>
    <row r="483" spans="2:106" s="71" customFormat="1" x14ac:dyDescent="0.35"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4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4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</row>
    <row r="484" spans="2:106" s="71" customFormat="1" x14ac:dyDescent="0.35"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4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4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</row>
    <row r="485" spans="2:106" s="71" customFormat="1" x14ac:dyDescent="0.35"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4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4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</row>
    <row r="486" spans="2:106" s="71" customFormat="1" x14ac:dyDescent="0.35"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4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4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</row>
    <row r="487" spans="2:106" s="71" customFormat="1" x14ac:dyDescent="0.35"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4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4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</row>
    <row r="488" spans="2:106" s="71" customFormat="1" x14ac:dyDescent="0.35"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4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4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</row>
    <row r="489" spans="2:106" s="71" customFormat="1" x14ac:dyDescent="0.35"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4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4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</row>
    <row r="490" spans="2:106" s="71" customFormat="1" x14ac:dyDescent="0.35"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4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4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</row>
    <row r="491" spans="2:106" s="71" customFormat="1" x14ac:dyDescent="0.35"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4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4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</row>
    <row r="492" spans="2:106" s="71" customFormat="1" x14ac:dyDescent="0.35"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4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4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</row>
    <row r="493" spans="2:106" s="71" customFormat="1" x14ac:dyDescent="0.35"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4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4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</row>
    <row r="494" spans="2:106" s="71" customFormat="1" x14ac:dyDescent="0.35"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4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4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</row>
    <row r="495" spans="2:106" s="71" customFormat="1" x14ac:dyDescent="0.35"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4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4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</row>
    <row r="496" spans="2:106" s="71" customFormat="1" x14ac:dyDescent="0.35"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4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4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</row>
    <row r="497" spans="2:106" s="71" customFormat="1" x14ac:dyDescent="0.35"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4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4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</row>
    <row r="498" spans="2:106" s="71" customFormat="1" x14ac:dyDescent="0.35"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4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4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</row>
    <row r="499" spans="2:106" s="71" customFormat="1" x14ac:dyDescent="0.35"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4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4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</row>
    <row r="500" spans="2:106" s="71" customFormat="1" x14ac:dyDescent="0.35"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4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4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</row>
    <row r="501" spans="2:106" s="71" customFormat="1" x14ac:dyDescent="0.35"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4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4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</row>
    <row r="502" spans="2:106" s="71" customFormat="1" x14ac:dyDescent="0.35"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4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4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</row>
    <row r="503" spans="2:106" s="71" customFormat="1" x14ac:dyDescent="0.35"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4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4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</row>
    <row r="504" spans="2:106" s="71" customFormat="1" x14ac:dyDescent="0.35"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4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4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</row>
    <row r="505" spans="2:106" s="71" customFormat="1" x14ac:dyDescent="0.35"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4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4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</row>
    <row r="506" spans="2:106" s="71" customFormat="1" x14ac:dyDescent="0.35"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4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4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</row>
    <row r="507" spans="2:106" s="71" customFormat="1" x14ac:dyDescent="0.35"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4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4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</row>
    <row r="508" spans="2:106" s="71" customFormat="1" x14ac:dyDescent="0.35"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4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4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</row>
    <row r="509" spans="2:106" s="71" customFormat="1" x14ac:dyDescent="0.35"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4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4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</row>
    <row r="510" spans="2:106" s="71" customFormat="1" x14ac:dyDescent="0.35"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4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4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</row>
    <row r="511" spans="2:106" s="71" customFormat="1" x14ac:dyDescent="0.35"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4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4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</row>
    <row r="512" spans="2:106" s="71" customFormat="1" x14ac:dyDescent="0.35"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4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4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</row>
    <row r="513" spans="2:106" s="71" customFormat="1" x14ac:dyDescent="0.35"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4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4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</row>
    <row r="514" spans="2:106" s="71" customFormat="1" x14ac:dyDescent="0.35"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4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4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</row>
    <row r="515" spans="2:106" s="71" customFormat="1" x14ac:dyDescent="0.35"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4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4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</row>
    <row r="516" spans="2:106" s="71" customFormat="1" x14ac:dyDescent="0.35"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4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4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</row>
    <row r="517" spans="2:106" s="71" customFormat="1" x14ac:dyDescent="0.35"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4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4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</row>
    <row r="518" spans="2:106" s="71" customFormat="1" x14ac:dyDescent="0.35"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4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4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</row>
    <row r="519" spans="2:106" s="71" customFormat="1" x14ac:dyDescent="0.35"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4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4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</row>
    <row r="520" spans="2:106" s="71" customFormat="1" x14ac:dyDescent="0.35"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4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4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</row>
    <row r="521" spans="2:106" s="71" customFormat="1" x14ac:dyDescent="0.35"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4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4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</row>
    <row r="522" spans="2:106" s="71" customFormat="1" x14ac:dyDescent="0.35"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4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4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</row>
    <row r="523" spans="2:106" s="71" customFormat="1" x14ac:dyDescent="0.35"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4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4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</row>
    <row r="524" spans="2:106" s="71" customFormat="1" x14ac:dyDescent="0.35"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4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4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</row>
    <row r="525" spans="2:106" s="71" customFormat="1" x14ac:dyDescent="0.35"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4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4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</row>
    <row r="526" spans="2:106" s="71" customFormat="1" x14ac:dyDescent="0.35"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4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4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</row>
    <row r="527" spans="2:106" s="71" customFormat="1" x14ac:dyDescent="0.35"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4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4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</row>
    <row r="528" spans="2:106" s="71" customFormat="1" x14ac:dyDescent="0.35"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4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4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</row>
    <row r="529" spans="2:106" s="71" customFormat="1" x14ac:dyDescent="0.35"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4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4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</row>
    <row r="530" spans="2:106" s="71" customFormat="1" x14ac:dyDescent="0.35"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4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4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</row>
    <row r="531" spans="2:106" s="71" customFormat="1" x14ac:dyDescent="0.35"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4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4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</row>
    <row r="532" spans="2:106" s="71" customFormat="1" x14ac:dyDescent="0.35"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4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4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</row>
    <row r="533" spans="2:106" s="71" customFormat="1" x14ac:dyDescent="0.35"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4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4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</row>
    <row r="534" spans="2:106" s="71" customFormat="1" x14ac:dyDescent="0.35"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4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4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</row>
    <row r="535" spans="2:106" s="71" customFormat="1" x14ac:dyDescent="0.35"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4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4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</row>
    <row r="536" spans="2:106" s="71" customFormat="1" x14ac:dyDescent="0.35"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4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4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</row>
    <row r="537" spans="2:106" s="71" customFormat="1" x14ac:dyDescent="0.35"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4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4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</row>
    <row r="538" spans="2:106" s="71" customFormat="1" x14ac:dyDescent="0.35"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4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4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</row>
    <row r="539" spans="2:106" s="71" customFormat="1" x14ac:dyDescent="0.35"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4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4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</row>
    <row r="540" spans="2:106" s="71" customFormat="1" x14ac:dyDescent="0.35"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4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4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</row>
    <row r="541" spans="2:106" s="71" customFormat="1" x14ac:dyDescent="0.35"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4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4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</row>
    <row r="542" spans="2:106" s="71" customFormat="1" x14ac:dyDescent="0.35"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4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4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</row>
    <row r="543" spans="2:106" s="71" customFormat="1" x14ac:dyDescent="0.35"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4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4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</row>
    <row r="544" spans="2:106" s="71" customFormat="1" x14ac:dyDescent="0.35"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4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4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</row>
    <row r="545" spans="2:106" s="71" customFormat="1" x14ac:dyDescent="0.35"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4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4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</row>
    <row r="546" spans="2:106" s="71" customFormat="1" x14ac:dyDescent="0.35"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4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4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</row>
    <row r="547" spans="2:106" s="71" customFormat="1" x14ac:dyDescent="0.35"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4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4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</row>
    <row r="548" spans="2:106" s="71" customFormat="1" x14ac:dyDescent="0.35"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4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4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</row>
    <row r="549" spans="2:106" s="71" customFormat="1" x14ac:dyDescent="0.35"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4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4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</row>
    <row r="550" spans="2:106" s="71" customFormat="1" x14ac:dyDescent="0.35"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4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4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</row>
    <row r="551" spans="2:106" s="71" customFormat="1" x14ac:dyDescent="0.35"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4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4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</row>
    <row r="552" spans="2:106" s="71" customFormat="1" x14ac:dyDescent="0.35"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4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4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</row>
    <row r="553" spans="2:106" s="71" customFormat="1" x14ac:dyDescent="0.35"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4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4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</row>
    <row r="554" spans="2:106" s="71" customFormat="1" x14ac:dyDescent="0.35"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4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4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</row>
    <row r="555" spans="2:106" s="71" customFormat="1" x14ac:dyDescent="0.35"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4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4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</row>
    <row r="556" spans="2:106" s="71" customFormat="1" x14ac:dyDescent="0.35"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4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4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</row>
    <row r="557" spans="2:106" s="71" customFormat="1" x14ac:dyDescent="0.35"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4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4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</row>
    <row r="558" spans="2:106" s="71" customFormat="1" x14ac:dyDescent="0.35"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4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4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</row>
    <row r="559" spans="2:106" s="71" customFormat="1" x14ac:dyDescent="0.35"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4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4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</row>
    <row r="560" spans="2:106" s="71" customFormat="1" x14ac:dyDescent="0.35"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4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4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</row>
    <row r="561" spans="2:106" s="71" customFormat="1" x14ac:dyDescent="0.35"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4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4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</row>
    <row r="562" spans="2:106" s="71" customFormat="1" x14ac:dyDescent="0.35"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4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4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</row>
    <row r="563" spans="2:106" s="71" customFormat="1" x14ac:dyDescent="0.35"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4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4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</row>
    <row r="564" spans="2:106" s="71" customFormat="1" x14ac:dyDescent="0.35"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4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4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</row>
    <row r="565" spans="2:106" s="71" customFormat="1" x14ac:dyDescent="0.35"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4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4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</row>
    <row r="566" spans="2:106" s="71" customFormat="1" x14ac:dyDescent="0.35"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4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4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</row>
    <row r="567" spans="2:106" s="71" customFormat="1" x14ac:dyDescent="0.35"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4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4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</row>
    <row r="568" spans="2:106" s="71" customFormat="1" x14ac:dyDescent="0.35"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4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4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</row>
    <row r="569" spans="2:106" s="71" customFormat="1" x14ac:dyDescent="0.35"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4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4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</row>
    <row r="570" spans="2:106" s="71" customFormat="1" x14ac:dyDescent="0.35"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4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4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</row>
    <row r="571" spans="2:106" s="71" customFormat="1" x14ac:dyDescent="0.35"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4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4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</row>
    <row r="572" spans="2:106" s="71" customFormat="1" x14ac:dyDescent="0.35"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4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4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</row>
    <row r="573" spans="2:106" s="71" customFormat="1" x14ac:dyDescent="0.35"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4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4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</row>
    <row r="574" spans="2:106" s="71" customFormat="1" x14ac:dyDescent="0.35"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4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4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</row>
    <row r="575" spans="2:106" s="71" customFormat="1" x14ac:dyDescent="0.35"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4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4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</row>
    <row r="576" spans="2:106" s="71" customFormat="1" x14ac:dyDescent="0.35"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4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4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</row>
    <row r="577" spans="2:106" s="71" customFormat="1" x14ac:dyDescent="0.35"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4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4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</row>
    <row r="578" spans="2:106" s="71" customFormat="1" x14ac:dyDescent="0.35"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4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4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</row>
    <row r="579" spans="2:106" s="71" customFormat="1" x14ac:dyDescent="0.35"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4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4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</row>
    <row r="580" spans="2:106" s="71" customFormat="1" x14ac:dyDescent="0.35"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4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4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</row>
    <row r="581" spans="2:106" s="71" customFormat="1" x14ac:dyDescent="0.35"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4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4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</row>
    <row r="582" spans="2:106" s="71" customFormat="1" x14ac:dyDescent="0.35"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4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4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</row>
    <row r="583" spans="2:106" s="71" customFormat="1" x14ac:dyDescent="0.35"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4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4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</row>
    <row r="584" spans="2:106" s="71" customFormat="1" x14ac:dyDescent="0.35"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4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4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</row>
    <row r="585" spans="2:106" s="71" customFormat="1" x14ac:dyDescent="0.35"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4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4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</row>
    <row r="586" spans="2:106" s="71" customFormat="1" x14ac:dyDescent="0.35"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4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4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</row>
    <row r="587" spans="2:106" s="71" customFormat="1" x14ac:dyDescent="0.35"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4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4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</row>
    <row r="588" spans="2:106" s="71" customFormat="1" x14ac:dyDescent="0.35"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4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4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</row>
    <row r="589" spans="2:106" s="71" customFormat="1" x14ac:dyDescent="0.35"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4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4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</row>
    <row r="590" spans="2:106" s="71" customFormat="1" x14ac:dyDescent="0.35"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4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4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</row>
    <row r="591" spans="2:106" s="71" customFormat="1" x14ac:dyDescent="0.35"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4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4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</row>
    <row r="592" spans="2:106" s="71" customFormat="1" x14ac:dyDescent="0.35"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4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4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</row>
    <row r="593" spans="2:106" s="71" customFormat="1" x14ac:dyDescent="0.35"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4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4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</row>
    <row r="594" spans="2:106" s="71" customFormat="1" x14ac:dyDescent="0.35"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4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4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</row>
    <row r="595" spans="2:106" s="71" customFormat="1" x14ac:dyDescent="0.35"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4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4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</row>
    <row r="596" spans="2:106" s="71" customFormat="1" x14ac:dyDescent="0.35"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4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4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</row>
    <row r="597" spans="2:106" s="71" customFormat="1" x14ac:dyDescent="0.35"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4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4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</row>
    <row r="598" spans="2:106" s="71" customFormat="1" x14ac:dyDescent="0.35"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4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4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</row>
    <row r="599" spans="2:106" s="71" customFormat="1" x14ac:dyDescent="0.35"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4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4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</row>
    <row r="600" spans="2:106" s="71" customFormat="1" x14ac:dyDescent="0.35"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4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4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</row>
    <row r="601" spans="2:106" s="71" customFormat="1" x14ac:dyDescent="0.35"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4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4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</row>
    <row r="602" spans="2:106" s="71" customFormat="1" x14ac:dyDescent="0.35"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4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4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</row>
    <row r="603" spans="2:106" s="71" customFormat="1" x14ac:dyDescent="0.35"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4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4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</row>
    <row r="604" spans="2:106" s="71" customFormat="1" x14ac:dyDescent="0.35"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4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4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</row>
    <row r="605" spans="2:106" s="71" customFormat="1" x14ac:dyDescent="0.35"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4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4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</row>
    <row r="606" spans="2:106" s="71" customFormat="1" x14ac:dyDescent="0.35"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4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4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</row>
    <row r="607" spans="2:106" s="71" customFormat="1" x14ac:dyDescent="0.35"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4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4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</row>
    <row r="608" spans="2:106" s="71" customFormat="1" x14ac:dyDescent="0.35"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4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4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</row>
    <row r="609" spans="2:106" s="71" customFormat="1" x14ac:dyDescent="0.35"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4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4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</row>
    <row r="610" spans="2:106" s="71" customFormat="1" x14ac:dyDescent="0.35"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4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4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</row>
    <row r="611" spans="2:106" s="71" customFormat="1" x14ac:dyDescent="0.35"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4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4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</row>
    <row r="612" spans="2:106" s="71" customFormat="1" x14ac:dyDescent="0.35"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4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4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</row>
    <row r="613" spans="2:106" s="71" customFormat="1" x14ac:dyDescent="0.35"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4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4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</row>
    <row r="614" spans="2:106" s="71" customFormat="1" x14ac:dyDescent="0.35"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4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4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</row>
    <row r="615" spans="2:106" s="71" customFormat="1" x14ac:dyDescent="0.35"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4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4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</row>
    <row r="616" spans="2:106" s="71" customFormat="1" x14ac:dyDescent="0.35"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4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4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</row>
    <row r="617" spans="2:106" s="71" customFormat="1" x14ac:dyDescent="0.35"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4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4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</row>
    <row r="618" spans="2:106" s="71" customFormat="1" x14ac:dyDescent="0.35"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4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4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</row>
    <row r="619" spans="2:106" s="71" customFormat="1" x14ac:dyDescent="0.35"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4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4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</row>
    <row r="620" spans="2:106" s="71" customFormat="1" x14ac:dyDescent="0.35"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4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4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</row>
    <row r="621" spans="2:106" s="71" customFormat="1" x14ac:dyDescent="0.35"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4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4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</row>
    <row r="622" spans="2:106" s="71" customFormat="1" x14ac:dyDescent="0.35"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4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4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</row>
    <row r="623" spans="2:106" s="71" customFormat="1" x14ac:dyDescent="0.35"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4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4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</row>
    <row r="624" spans="2:106" s="71" customFormat="1" x14ac:dyDescent="0.35"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4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4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</row>
    <row r="625" spans="2:106" s="71" customFormat="1" x14ac:dyDescent="0.35"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4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4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</row>
    <row r="626" spans="2:106" s="71" customFormat="1" x14ac:dyDescent="0.35"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4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4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</row>
    <row r="627" spans="2:106" s="71" customFormat="1" x14ac:dyDescent="0.35"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4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4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</row>
    <row r="628" spans="2:106" s="71" customFormat="1" x14ac:dyDescent="0.35"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4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4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</row>
    <row r="629" spans="2:106" s="71" customFormat="1" x14ac:dyDescent="0.35"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4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4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</row>
    <row r="630" spans="2:106" s="71" customFormat="1" x14ac:dyDescent="0.35"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4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4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</row>
    <row r="631" spans="2:106" s="71" customFormat="1" x14ac:dyDescent="0.35"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4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4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</row>
    <row r="632" spans="2:106" s="71" customFormat="1" x14ac:dyDescent="0.35"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4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4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</row>
    <row r="633" spans="2:106" s="71" customFormat="1" x14ac:dyDescent="0.35"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4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4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</row>
    <row r="634" spans="2:106" s="71" customFormat="1" x14ac:dyDescent="0.35"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4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4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</row>
    <row r="635" spans="2:106" s="71" customFormat="1" x14ac:dyDescent="0.35"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4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4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</row>
    <row r="636" spans="2:106" s="71" customFormat="1" x14ac:dyDescent="0.35"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4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4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</row>
    <row r="637" spans="2:106" s="71" customFormat="1" x14ac:dyDescent="0.35"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4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4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</row>
    <row r="638" spans="2:106" s="71" customFormat="1" x14ac:dyDescent="0.35"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4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4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</row>
    <row r="639" spans="2:106" s="71" customFormat="1" x14ac:dyDescent="0.35"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4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4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</row>
    <row r="640" spans="2:106" s="71" customFormat="1" x14ac:dyDescent="0.35"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4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4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</row>
    <row r="641" spans="2:106" s="71" customFormat="1" x14ac:dyDescent="0.35"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4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4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</row>
    <row r="642" spans="2:106" s="71" customFormat="1" x14ac:dyDescent="0.35"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4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4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</row>
    <row r="643" spans="2:106" s="71" customFormat="1" x14ac:dyDescent="0.35"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4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4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</row>
    <row r="644" spans="2:106" s="71" customFormat="1" x14ac:dyDescent="0.35"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4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4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</row>
    <row r="645" spans="2:106" s="71" customFormat="1" x14ac:dyDescent="0.35"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4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4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</row>
    <row r="646" spans="2:106" s="71" customFormat="1" x14ac:dyDescent="0.35"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4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4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</row>
    <row r="647" spans="2:106" s="71" customFormat="1" x14ac:dyDescent="0.35"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4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4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</row>
    <row r="648" spans="2:106" s="71" customFormat="1" x14ac:dyDescent="0.35"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4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4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</row>
    <row r="649" spans="2:106" s="71" customFormat="1" x14ac:dyDescent="0.35"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4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4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</row>
    <row r="650" spans="2:106" s="71" customFormat="1" x14ac:dyDescent="0.35"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4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4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</row>
    <row r="651" spans="2:106" s="71" customFormat="1" x14ac:dyDescent="0.35"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4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4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</row>
    <row r="652" spans="2:106" s="71" customFormat="1" x14ac:dyDescent="0.35"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4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4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</row>
    <row r="653" spans="2:106" s="71" customFormat="1" x14ac:dyDescent="0.35"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4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4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</row>
    <row r="654" spans="2:106" s="71" customFormat="1" x14ac:dyDescent="0.35"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4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4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</row>
    <row r="655" spans="2:106" s="71" customFormat="1" x14ac:dyDescent="0.35"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4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4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</row>
    <row r="656" spans="2:106" s="71" customFormat="1" x14ac:dyDescent="0.35"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4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4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</row>
    <row r="657" spans="2:106" s="71" customFormat="1" x14ac:dyDescent="0.35"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4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4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</row>
  </sheetData>
  <sortState xmlns:xlrd2="http://schemas.microsoft.com/office/spreadsheetml/2017/richdata2" ref="Q10:AE10">
    <sortCondition ref="Q10"/>
  </sortState>
  <mergeCells count="102">
    <mergeCell ref="BH12:BH13"/>
    <mergeCell ref="BI12:BI13"/>
    <mergeCell ref="BJ12:BJ13"/>
    <mergeCell ref="I75:J75"/>
    <mergeCell ref="AK75:AP75"/>
    <mergeCell ref="AV75:AX75"/>
    <mergeCell ref="AZ75:BB75"/>
    <mergeCell ref="I74:J74"/>
    <mergeCell ref="M74:O74"/>
    <mergeCell ref="Q74:AD74"/>
    <mergeCell ref="AG74:AH74"/>
    <mergeCell ref="AK74:AP74"/>
    <mergeCell ref="AS74:AT74"/>
    <mergeCell ref="AG59:AH59"/>
    <mergeCell ref="AK59:AP59"/>
    <mergeCell ref="AS59:AT59"/>
    <mergeCell ref="AV59:AX59"/>
    <mergeCell ref="AZ59:BB59"/>
    <mergeCell ref="B71:BB71"/>
    <mergeCell ref="B59:B60"/>
    <mergeCell ref="F59:F60"/>
    <mergeCell ref="H59:H60"/>
    <mergeCell ref="I59:J59"/>
    <mergeCell ref="M59:O59"/>
    <mergeCell ref="Q59:AC59"/>
    <mergeCell ref="B53:AI53"/>
    <mergeCell ref="AK53:BB53"/>
    <mergeCell ref="B55:AI55"/>
    <mergeCell ref="AK55:BB55"/>
    <mergeCell ref="B57:K57"/>
    <mergeCell ref="M57:AC57"/>
    <mergeCell ref="AG57:AH57"/>
    <mergeCell ref="AJ57:AP57"/>
    <mergeCell ref="AS57:BB57"/>
    <mergeCell ref="AZ49:BB49"/>
    <mergeCell ref="I50:J50"/>
    <mergeCell ref="AK50:AP50"/>
    <mergeCell ref="AV50:AX50"/>
    <mergeCell ref="AZ50:BB50"/>
    <mergeCell ref="AS34:AT34"/>
    <mergeCell ref="AV34:AX34"/>
    <mergeCell ref="AZ34:BB34"/>
    <mergeCell ref="B46:BB46"/>
    <mergeCell ref="I49:J49"/>
    <mergeCell ref="M49:O49"/>
    <mergeCell ref="Q49:AD49"/>
    <mergeCell ref="AG49:AH49"/>
    <mergeCell ref="AK49:AP49"/>
    <mergeCell ref="AS49:AT49"/>
    <mergeCell ref="B34:B35"/>
    <mergeCell ref="F34:F35"/>
    <mergeCell ref="H34:H35"/>
    <mergeCell ref="I34:J34"/>
    <mergeCell ref="M34:O34"/>
    <mergeCell ref="Q34:AC34"/>
    <mergeCell ref="AG34:AH34"/>
    <mergeCell ref="AK34:AP34"/>
    <mergeCell ref="AV49:AX49"/>
    <mergeCell ref="AG32:AH32"/>
    <mergeCell ref="AV23:AX23"/>
    <mergeCell ref="AZ23:BB23"/>
    <mergeCell ref="I24:J24"/>
    <mergeCell ref="AK24:AP24"/>
    <mergeCell ref="AV24:AX24"/>
    <mergeCell ref="AZ24:BB24"/>
    <mergeCell ref="AK23:AP23"/>
    <mergeCell ref="AS23:AT23"/>
    <mergeCell ref="AJ32:AP32"/>
    <mergeCell ref="AS32:BB32"/>
    <mergeCell ref="AV74:AX74"/>
    <mergeCell ref="AZ74:BB74"/>
    <mergeCell ref="AK8:AP8"/>
    <mergeCell ref="AS8:AT8"/>
    <mergeCell ref="AV8:AX8"/>
    <mergeCell ref="AZ8:BB8"/>
    <mergeCell ref="B20:BB20"/>
    <mergeCell ref="I23:J23"/>
    <mergeCell ref="M23:O23"/>
    <mergeCell ref="Q23:AD23"/>
    <mergeCell ref="AG23:AH23"/>
    <mergeCell ref="M8:O8"/>
    <mergeCell ref="Q8:AC8"/>
    <mergeCell ref="AG8:AH8"/>
    <mergeCell ref="B8:B9"/>
    <mergeCell ref="F8:F9"/>
    <mergeCell ref="H8:H9"/>
    <mergeCell ref="I8:J8"/>
    <mergeCell ref="B28:AI28"/>
    <mergeCell ref="AK28:BB28"/>
    <mergeCell ref="B30:AI30"/>
    <mergeCell ref="AK30:BB30"/>
    <mergeCell ref="B32:K32"/>
    <mergeCell ref="M32:AC32"/>
    <mergeCell ref="B2:AI2"/>
    <mergeCell ref="AK2:BB2"/>
    <mergeCell ref="B4:AI4"/>
    <mergeCell ref="AK4:BB4"/>
    <mergeCell ref="B6:K6"/>
    <mergeCell ref="M6:AC6"/>
    <mergeCell ref="AG6:AH6"/>
    <mergeCell ref="AJ6:AP6"/>
    <mergeCell ref="AS6:B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Terapia Psicológica Infantil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Martina Carlos Arroyo</cp:lastModifiedBy>
  <dcterms:created xsi:type="dcterms:W3CDTF">2022-01-04T21:59:04Z</dcterms:created>
  <dcterms:modified xsi:type="dcterms:W3CDTF">2022-01-12T22:11:15Z</dcterms:modified>
</cp:coreProperties>
</file>